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ellepomerantz/Desktop/Georgia USA Gymnastics/"/>
    </mc:Choice>
  </mc:AlternateContent>
  <xr:revisionPtr revIDLastSave="0" documentId="13_ncr:1_{4B4EC450-AF38-4B49-B5E3-E65763504790}" xr6:coauthVersionLast="45" xr6:coauthVersionMax="45" xr10:uidLastSave="{00000000-0000-0000-0000-000000000000}"/>
  <bookViews>
    <workbookView xWindow="2040" yWindow="1500" windowWidth="27240" windowHeight="15500" xr2:uid="{4DC70FD1-F424-E347-B53C-49028A1750F3}"/>
  </bookViews>
  <sheets>
    <sheet name="Sheet2" sheetId="2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0" i="2" l="1"/>
  <c r="S21" i="2" s="1"/>
  <c r="S55" i="2"/>
  <c r="R55" i="2"/>
  <c r="P55" i="2"/>
  <c r="N55" i="2"/>
  <c r="L55" i="2"/>
  <c r="J55" i="2"/>
  <c r="H55" i="2"/>
  <c r="F55" i="2"/>
  <c r="R20" i="2"/>
  <c r="R21" i="2" s="1"/>
  <c r="P20" i="2"/>
  <c r="P21" i="2" s="1"/>
  <c r="N20" i="2"/>
  <c r="N21" i="2" s="1"/>
  <c r="L20" i="2"/>
  <c r="L21" i="2" s="1"/>
  <c r="L56" i="2" s="1"/>
  <c r="L57" i="2" s="1"/>
  <c r="J20" i="2"/>
  <c r="J21" i="2" s="1"/>
  <c r="J56" i="2" s="1"/>
  <c r="J57" i="2" s="1"/>
  <c r="H20" i="2"/>
  <c r="H21" i="2" s="1"/>
  <c r="F20" i="2"/>
  <c r="F21" i="2" s="1"/>
  <c r="R56" i="2" l="1"/>
  <c r="R57" i="2" s="1"/>
  <c r="F56" i="2"/>
  <c r="F57" i="2" s="1"/>
  <c r="N56" i="2"/>
  <c r="N57" i="2" s="1"/>
  <c r="H56" i="2"/>
  <c r="H57" i="2" s="1"/>
  <c r="P56" i="2"/>
  <c r="P57" i="2" s="1"/>
  <c r="S56" i="2"/>
  <c r="S57" i="2" s="1"/>
</calcChain>
</file>

<file path=xl/sharedStrings.xml><?xml version="1.0" encoding="utf-8"?>
<sst xmlns="http://schemas.openxmlformats.org/spreadsheetml/2006/main" count="64" uniqueCount="64">
  <si>
    <t>Ordinary Income/Expense</t>
  </si>
  <si>
    <t>Income</t>
  </si>
  <si>
    <t>4000 · Gate Receipts</t>
  </si>
  <si>
    <t>4020 · Sponsorships</t>
  </si>
  <si>
    <t>4030 · Merch/Apparel</t>
  </si>
  <si>
    <t>4050 · Entry Fees (events)</t>
  </si>
  <si>
    <t>4055 · Travel Reimb</t>
  </si>
  <si>
    <t>4060 · Sanction Fees</t>
  </si>
  <si>
    <t>4070 · Rebate Income</t>
  </si>
  <si>
    <t>4075 · Head Tax Income</t>
  </si>
  <si>
    <t>4100 · Registration Fees (clinics)</t>
  </si>
  <si>
    <t>4110 · Membership Fees</t>
  </si>
  <si>
    <t>4130 · Advertising</t>
  </si>
  <si>
    <t>4250 · Donations</t>
  </si>
  <si>
    <t>4270 · Awards Reimb</t>
  </si>
  <si>
    <t>4300 · Misc and Other</t>
  </si>
  <si>
    <t>4997 · LaFleur Scholar (W-R4)</t>
  </si>
  <si>
    <t>4998 · TRLF Scholar (W-R8)</t>
  </si>
  <si>
    <t>Total Income</t>
  </si>
  <si>
    <t>Gross Profit</t>
  </si>
  <si>
    <t>Expense</t>
  </si>
  <si>
    <t>5070 - Entry fees</t>
  </si>
  <si>
    <t>5010 · Airfare</t>
  </si>
  <si>
    <t>5020 · Hotel</t>
  </si>
  <si>
    <t>5030 · Meals</t>
  </si>
  <si>
    <t>5040 · Per Diem</t>
  </si>
  <si>
    <t>5055 · Miscellaneous Travel</t>
  </si>
  <si>
    <t>5060 · Car Rental</t>
  </si>
  <si>
    <t>5075 · Head tax fee</t>
  </si>
  <si>
    <t>5080 · Scholarship</t>
  </si>
  <si>
    <t>5100 · Apparel</t>
  </si>
  <si>
    <t>5110 · Prize Money</t>
  </si>
  <si>
    <t>5111 · Athlete Support</t>
  </si>
  <si>
    <t>5120 · Honor/Coaching/Judging</t>
  </si>
  <si>
    <t>5121 · Coach Support</t>
  </si>
  <si>
    <t>5200 · Facility Rent</t>
  </si>
  <si>
    <t>5201 · Other Facility Costs</t>
  </si>
  <si>
    <t>5210 · AV Costs</t>
  </si>
  <si>
    <t>5230 · Equipment</t>
  </si>
  <si>
    <t>5250 · Gifts</t>
  </si>
  <si>
    <t>5270 · Medals</t>
  </si>
  <si>
    <t>5275 · Prizes/Awards</t>
  </si>
  <si>
    <t>5280 · Scoring</t>
  </si>
  <si>
    <t>5310 · Printing</t>
  </si>
  <si>
    <t>5410 · Admin</t>
  </si>
  <si>
    <t>5510 · Postage</t>
  </si>
  <si>
    <t>5520 · Phone/Web</t>
  </si>
  <si>
    <t>5530 · Merch Costs</t>
  </si>
  <si>
    <t>5550 · Refunds</t>
  </si>
  <si>
    <t>5590 · Supplies</t>
  </si>
  <si>
    <t>5595 · Donation Expense</t>
  </si>
  <si>
    <t>5600 · Misc/Other/Petty Cash</t>
  </si>
  <si>
    <t>Total Expense</t>
  </si>
  <si>
    <t>Net Ordinary Income</t>
  </si>
  <si>
    <t>Net Income</t>
  </si>
  <si>
    <t>100 - Womens AK</t>
  </si>
  <si>
    <t>101 - Womens AL</t>
  </si>
  <si>
    <t>102 - Womens AR</t>
  </si>
  <si>
    <t>103 - Womens AZ</t>
  </si>
  <si>
    <t>104 - Womens CA-N</t>
  </si>
  <si>
    <t>105 - Womens CA-S</t>
  </si>
  <si>
    <t>106 - Womens CO</t>
  </si>
  <si>
    <t>110 - Womens GA</t>
  </si>
  <si>
    <t xml:space="preserve">Current accont balance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</si>
</sst>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3" x14ac:knownFonts="1">
    <font>
      <sz val="12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1" xfId="0" applyNumberFormat="1" applyFont="1" applyBorder="1"/>
    <xf numFmtId="49" fontId="1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1" fillId="0" borderId="2" xfId="0" applyNumberFormat="1" applyFont="1" applyBorder="1"/>
    <xf numFmtId="164" fontId="2" fillId="0" borderId="2" xfId="0" applyNumberFormat="1" applyFont="1" applyBorder="1"/>
    <xf numFmtId="49" fontId="2" fillId="0" borderId="2" xfId="0" applyNumberFormat="1" applyFont="1" applyBorder="1"/>
    <xf numFmtId="164" fontId="1" fillId="0" borderId="2" xfId="0" applyNumberFormat="1" applyFont="1" applyBorder="1"/>
    <xf numFmtId="0" fontId="1" fillId="0" borderId="2" xfId="0" applyFon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4900E-6F40-4943-93CC-E3E3DF149D1A}">
  <dimension ref="A1:X60"/>
  <sheetViews>
    <sheetView tabSelected="1" zoomScale="112" workbookViewId="0">
      <selection activeCell="V9" sqref="V9"/>
    </sheetView>
  </sheetViews>
  <sheetFormatPr baseColWidth="10" defaultRowHeight="16" x14ac:dyDescent="0.2"/>
  <cols>
    <col min="1" max="4" width="3" style="8" customWidth="1"/>
    <col min="5" max="5" width="26.83203125" style="8" customWidth="1"/>
    <col min="6" max="6" width="14.6640625" style="9" hidden="1" customWidth="1"/>
    <col min="7" max="7" width="2.33203125" style="9" hidden="1" customWidth="1"/>
    <col min="8" max="8" width="14.6640625" style="9" hidden="1" customWidth="1"/>
    <col min="9" max="9" width="2.33203125" style="9" hidden="1" customWidth="1"/>
    <col min="10" max="10" width="14.6640625" style="9" hidden="1" customWidth="1"/>
    <col min="11" max="11" width="2.33203125" style="9" hidden="1" customWidth="1"/>
    <col min="12" max="12" width="14.6640625" style="9" hidden="1" customWidth="1"/>
    <col min="13" max="13" width="2.33203125" style="9" hidden="1" customWidth="1"/>
    <col min="14" max="14" width="16.5" style="9" hidden="1" customWidth="1"/>
    <col min="15" max="15" width="2.33203125" style="9" hidden="1" customWidth="1"/>
    <col min="16" max="16" width="16.5" style="9" hidden="1" customWidth="1"/>
    <col min="17" max="17" width="2.33203125" style="9" hidden="1" customWidth="1"/>
    <col min="18" max="18" width="14.83203125" style="9" hidden="1" customWidth="1"/>
    <col min="19" max="19" width="14.83203125" style="9" bestFit="1" customWidth="1"/>
  </cols>
  <sheetData>
    <row r="1" spans="1:19" x14ac:dyDescent="0.2">
      <c r="A1" s="2"/>
      <c r="B1" s="2"/>
      <c r="C1" s="2"/>
      <c r="D1" s="2"/>
      <c r="E1" s="2"/>
      <c r="F1" s="2" t="s">
        <v>55</v>
      </c>
      <c r="G1" s="3"/>
      <c r="H1" s="2" t="s">
        <v>56</v>
      </c>
      <c r="I1" s="3"/>
      <c r="J1" s="2" t="s">
        <v>57</v>
      </c>
      <c r="K1" s="3"/>
      <c r="L1" s="2" t="s">
        <v>58</v>
      </c>
      <c r="M1" s="3"/>
      <c r="N1" s="2" t="s">
        <v>59</v>
      </c>
      <c r="O1" s="3"/>
      <c r="P1" s="2" t="s">
        <v>60</v>
      </c>
      <c r="Q1" s="3"/>
      <c r="R1" s="2" t="s">
        <v>61</v>
      </c>
      <c r="S1" s="2" t="s">
        <v>62</v>
      </c>
    </row>
    <row r="2" spans="1:19" x14ac:dyDescent="0.2">
      <c r="A2" s="4"/>
      <c r="B2" s="4" t="s">
        <v>0</v>
      </c>
      <c r="C2" s="4"/>
      <c r="D2" s="4"/>
      <c r="E2" s="4"/>
      <c r="F2" s="5"/>
      <c r="G2" s="6"/>
      <c r="H2" s="5"/>
      <c r="I2" s="6"/>
      <c r="J2" s="5"/>
      <c r="K2" s="6"/>
      <c r="L2" s="5"/>
      <c r="M2" s="6"/>
      <c r="N2" s="5"/>
      <c r="O2" s="6"/>
      <c r="P2" s="5"/>
      <c r="Q2" s="6"/>
      <c r="R2" s="5"/>
      <c r="S2" s="5"/>
    </row>
    <row r="3" spans="1:19" x14ac:dyDescent="0.2">
      <c r="A3" s="4"/>
      <c r="B3" s="4"/>
      <c r="C3" s="4"/>
      <c r="D3" s="4" t="s">
        <v>1</v>
      </c>
      <c r="E3" s="4"/>
      <c r="F3" s="5"/>
      <c r="G3" s="6"/>
      <c r="H3" s="5"/>
      <c r="I3" s="6"/>
      <c r="J3" s="5"/>
      <c r="K3" s="6"/>
      <c r="L3" s="5"/>
      <c r="M3" s="6"/>
      <c r="N3" s="5"/>
      <c r="O3" s="6"/>
      <c r="P3" s="5"/>
      <c r="Q3" s="6"/>
      <c r="R3" s="5"/>
      <c r="S3" s="5"/>
    </row>
    <row r="4" spans="1:19" x14ac:dyDescent="0.2">
      <c r="A4" s="4"/>
      <c r="B4" s="4"/>
      <c r="C4" s="4"/>
      <c r="D4" s="4"/>
      <c r="E4" s="4" t="s">
        <v>2</v>
      </c>
      <c r="F4" s="5"/>
      <c r="G4" s="6"/>
      <c r="H4" s="5"/>
      <c r="I4" s="6"/>
      <c r="J4" s="5"/>
      <c r="K4" s="6"/>
      <c r="L4" s="5"/>
      <c r="M4" s="6"/>
      <c r="N4" s="5"/>
      <c r="O4" s="6"/>
      <c r="P4" s="5"/>
      <c r="Q4" s="6"/>
      <c r="R4" s="5"/>
      <c r="S4" s="5">
        <v>7895</v>
      </c>
    </row>
    <row r="5" spans="1:19" x14ac:dyDescent="0.2">
      <c r="A5" s="4"/>
      <c r="B5" s="4"/>
      <c r="C5" s="4"/>
      <c r="D5" s="4"/>
      <c r="E5" s="4" t="s">
        <v>3</v>
      </c>
      <c r="F5" s="5"/>
      <c r="G5" s="6"/>
      <c r="H5" s="5"/>
      <c r="I5" s="6"/>
      <c r="J5" s="5"/>
      <c r="K5" s="6"/>
      <c r="L5" s="5"/>
      <c r="M5" s="6"/>
      <c r="N5" s="5"/>
      <c r="O5" s="6"/>
      <c r="P5" s="5"/>
      <c r="Q5" s="6"/>
      <c r="R5" s="5"/>
      <c r="S5" s="5"/>
    </row>
    <row r="6" spans="1:19" x14ac:dyDescent="0.2">
      <c r="A6" s="4"/>
      <c r="B6" s="4"/>
      <c r="C6" s="4"/>
      <c r="D6" s="4"/>
      <c r="E6" s="4" t="s">
        <v>4</v>
      </c>
      <c r="F6" s="5">
        <v>489.2</v>
      </c>
      <c r="G6" s="6"/>
      <c r="H6" s="5">
        <v>389.99</v>
      </c>
      <c r="I6" s="6"/>
      <c r="J6" s="5"/>
      <c r="K6" s="6"/>
      <c r="L6" s="5"/>
      <c r="M6" s="6"/>
      <c r="N6" s="5"/>
      <c r="O6" s="6"/>
      <c r="P6" s="5"/>
      <c r="Q6" s="6"/>
      <c r="R6" s="5">
        <v>3292.82</v>
      </c>
      <c r="S6" s="5">
        <v>13792.69</v>
      </c>
    </row>
    <row r="7" spans="1:19" x14ac:dyDescent="0.2">
      <c r="A7" s="4"/>
      <c r="B7" s="4"/>
      <c r="C7" s="4"/>
      <c r="D7" s="4"/>
      <c r="E7" s="4" t="s">
        <v>5</v>
      </c>
      <c r="F7" s="5">
        <v>8235</v>
      </c>
      <c r="G7" s="6"/>
      <c r="H7" s="5">
        <v>2934</v>
      </c>
      <c r="I7" s="6"/>
      <c r="J7" s="5">
        <v>99070</v>
      </c>
      <c r="K7" s="6"/>
      <c r="L7" s="5"/>
      <c r="M7" s="6"/>
      <c r="N7" s="5">
        <v>3010</v>
      </c>
      <c r="O7" s="6"/>
      <c r="P7" s="5">
        <v>3970</v>
      </c>
      <c r="Q7" s="6"/>
      <c r="R7" s="5">
        <v>106210</v>
      </c>
      <c r="S7" s="5">
        <v>55983.91</v>
      </c>
    </row>
    <row r="8" spans="1:19" x14ac:dyDescent="0.2">
      <c r="A8" s="4"/>
      <c r="B8" s="4"/>
      <c r="C8" s="4"/>
      <c r="D8" s="4"/>
      <c r="E8" s="4" t="s">
        <v>6</v>
      </c>
      <c r="F8" s="5">
        <v>52</v>
      </c>
      <c r="G8" s="6"/>
      <c r="H8" s="5"/>
      <c r="I8" s="6"/>
      <c r="J8" s="5"/>
      <c r="K8" s="6"/>
      <c r="L8" s="5">
        <v>597.96</v>
      </c>
      <c r="M8" s="6"/>
      <c r="N8" s="5"/>
      <c r="O8" s="6"/>
      <c r="P8" s="5"/>
      <c r="Q8" s="6"/>
      <c r="R8" s="5"/>
      <c r="S8" s="5"/>
    </row>
    <row r="9" spans="1:19" x14ac:dyDescent="0.2">
      <c r="A9" s="4"/>
      <c r="B9" s="4"/>
      <c r="C9" s="4"/>
      <c r="D9" s="4"/>
      <c r="E9" s="4" t="s">
        <v>7</v>
      </c>
      <c r="F9" s="5"/>
      <c r="G9" s="6"/>
      <c r="H9" s="5"/>
      <c r="I9" s="6"/>
      <c r="J9" s="5"/>
      <c r="K9" s="6"/>
      <c r="L9" s="5"/>
      <c r="M9" s="6"/>
      <c r="N9" s="5"/>
      <c r="O9" s="6"/>
      <c r="P9" s="5"/>
      <c r="Q9" s="6"/>
      <c r="R9" s="5"/>
      <c r="S9" s="5"/>
    </row>
    <row r="10" spans="1:19" x14ac:dyDescent="0.2">
      <c r="A10" s="4"/>
      <c r="B10" s="4"/>
      <c r="C10" s="4"/>
      <c r="D10" s="4"/>
      <c r="E10" s="4" t="s">
        <v>8</v>
      </c>
      <c r="F10" s="5">
        <v>651.05999999999995</v>
      </c>
      <c r="G10" s="6"/>
      <c r="H10" s="5">
        <v>2980.26</v>
      </c>
      <c r="I10" s="6"/>
      <c r="J10" s="5">
        <v>1919.26</v>
      </c>
      <c r="K10" s="6"/>
      <c r="L10" s="5">
        <v>4464.1000000000004</v>
      </c>
      <c r="M10" s="6"/>
      <c r="N10" s="5">
        <v>9243.7000000000007</v>
      </c>
      <c r="O10" s="6"/>
      <c r="P10" s="5">
        <v>9821.2999999999993</v>
      </c>
      <c r="Q10" s="6"/>
      <c r="R10" s="5">
        <v>6515.9</v>
      </c>
      <c r="S10" s="5">
        <v>7108.5</v>
      </c>
    </row>
    <row r="11" spans="1:19" x14ac:dyDescent="0.2">
      <c r="A11" s="4"/>
      <c r="B11" s="4"/>
      <c r="C11" s="4"/>
      <c r="D11" s="4"/>
      <c r="E11" s="4" t="s">
        <v>9</v>
      </c>
      <c r="F11" s="5">
        <v>12890</v>
      </c>
      <c r="G11" s="6"/>
      <c r="H11" s="5">
        <v>13251</v>
      </c>
      <c r="I11" s="6"/>
      <c r="J11" s="5">
        <v>1022</v>
      </c>
      <c r="K11" s="6"/>
      <c r="L11" s="5">
        <v>54094</v>
      </c>
      <c r="M11" s="6"/>
      <c r="N11" s="5"/>
      <c r="O11" s="6"/>
      <c r="P11" s="5">
        <v>7561</v>
      </c>
      <c r="Q11" s="6"/>
      <c r="R11" s="5">
        <v>37613.53</v>
      </c>
      <c r="S11" s="5">
        <v>55180</v>
      </c>
    </row>
    <row r="12" spans="1:19" x14ac:dyDescent="0.2">
      <c r="A12" s="4"/>
      <c r="B12" s="4"/>
      <c r="C12" s="4"/>
      <c r="D12" s="4"/>
      <c r="E12" s="4" t="s">
        <v>10</v>
      </c>
      <c r="F12" s="5"/>
      <c r="G12" s="6"/>
      <c r="H12" s="5"/>
      <c r="I12" s="6"/>
      <c r="J12" s="5"/>
      <c r="K12" s="6"/>
      <c r="L12" s="5"/>
      <c r="M12" s="6"/>
      <c r="N12" s="5"/>
      <c r="O12" s="6"/>
      <c r="P12" s="5">
        <v>11653</v>
      </c>
      <c r="Q12" s="6"/>
      <c r="R12" s="5">
        <v>2310</v>
      </c>
      <c r="S12" s="5">
        <v>9131.5499999999993</v>
      </c>
    </row>
    <row r="13" spans="1:19" x14ac:dyDescent="0.2">
      <c r="A13" s="4"/>
      <c r="B13" s="4"/>
      <c r="C13" s="4"/>
      <c r="D13" s="4"/>
      <c r="E13" s="4" t="s">
        <v>11</v>
      </c>
      <c r="F13" s="5">
        <v>12600</v>
      </c>
      <c r="G13" s="6"/>
      <c r="H13" s="5"/>
      <c r="I13" s="6"/>
      <c r="J13" s="5"/>
      <c r="K13" s="6"/>
      <c r="L13" s="5"/>
      <c r="M13" s="6"/>
      <c r="N13" s="5"/>
      <c r="O13" s="6"/>
      <c r="P13" s="5">
        <v>33592</v>
      </c>
      <c r="Q13" s="6"/>
      <c r="R13" s="5"/>
      <c r="S13" s="5"/>
    </row>
    <row r="14" spans="1:19" x14ac:dyDescent="0.2">
      <c r="A14" s="4"/>
      <c r="B14" s="4"/>
      <c r="C14" s="4"/>
      <c r="D14" s="4"/>
      <c r="E14" s="4" t="s">
        <v>12</v>
      </c>
      <c r="F14" s="5"/>
      <c r="G14" s="6"/>
      <c r="H14" s="5"/>
      <c r="I14" s="6"/>
      <c r="J14" s="5"/>
      <c r="K14" s="6"/>
      <c r="L14" s="5"/>
      <c r="M14" s="6"/>
      <c r="N14" s="5"/>
      <c r="O14" s="6"/>
      <c r="P14" s="5"/>
      <c r="Q14" s="6"/>
      <c r="R14" s="5"/>
      <c r="S14" s="5"/>
    </row>
    <row r="15" spans="1:19" x14ac:dyDescent="0.2">
      <c r="A15" s="4"/>
      <c r="B15" s="4"/>
      <c r="C15" s="4"/>
      <c r="D15" s="4"/>
      <c r="E15" s="4" t="s">
        <v>13</v>
      </c>
      <c r="F15" s="5"/>
      <c r="G15" s="6"/>
      <c r="H15" s="5"/>
      <c r="I15" s="6"/>
      <c r="J15" s="5"/>
      <c r="K15" s="6"/>
      <c r="L15" s="5">
        <v>2390</v>
      </c>
      <c r="M15" s="6"/>
      <c r="N15" s="5"/>
      <c r="O15" s="6"/>
      <c r="P15" s="5"/>
      <c r="Q15" s="6"/>
      <c r="R15" s="5"/>
      <c r="S15" s="5"/>
    </row>
    <row r="16" spans="1:19" x14ac:dyDescent="0.2">
      <c r="A16" s="4"/>
      <c r="B16" s="4"/>
      <c r="C16" s="4"/>
      <c r="D16" s="4"/>
      <c r="E16" s="4" t="s">
        <v>14</v>
      </c>
      <c r="F16" s="5">
        <v>2377.2199999999998</v>
      </c>
      <c r="G16" s="6"/>
      <c r="H16" s="5"/>
      <c r="I16" s="6"/>
      <c r="J16" s="5"/>
      <c r="K16" s="6"/>
      <c r="L16" s="5"/>
      <c r="M16" s="6"/>
      <c r="N16" s="5"/>
      <c r="O16" s="6"/>
      <c r="P16" s="5">
        <v>10562.21</v>
      </c>
      <c r="Q16" s="6"/>
      <c r="R16" s="5">
        <v>27137.41</v>
      </c>
      <c r="S16" s="5">
        <v>19964</v>
      </c>
    </row>
    <row r="17" spans="1:19" x14ac:dyDescent="0.2">
      <c r="A17" s="4"/>
      <c r="B17" s="4"/>
      <c r="C17" s="4"/>
      <c r="D17" s="4"/>
      <c r="E17" s="4" t="s">
        <v>15</v>
      </c>
      <c r="F17" s="5">
        <v>558.09</v>
      </c>
      <c r="G17" s="6"/>
      <c r="H17" s="5">
        <v>4815</v>
      </c>
      <c r="I17" s="6"/>
      <c r="J17" s="5">
        <v>395</v>
      </c>
      <c r="K17" s="6"/>
      <c r="L17" s="5">
        <v>612</v>
      </c>
      <c r="M17" s="6"/>
      <c r="N17" s="5"/>
      <c r="O17" s="6"/>
      <c r="P17" s="5">
        <v>3307</v>
      </c>
      <c r="Q17" s="6"/>
      <c r="R17" s="5">
        <v>19674.23</v>
      </c>
      <c r="S17" s="5">
        <v>2361.25</v>
      </c>
    </row>
    <row r="18" spans="1:19" x14ac:dyDescent="0.2">
      <c r="A18" s="4"/>
      <c r="B18" s="4"/>
      <c r="C18" s="4"/>
      <c r="D18" s="4"/>
      <c r="E18" s="4" t="s">
        <v>16</v>
      </c>
      <c r="F18" s="5"/>
      <c r="G18" s="6"/>
      <c r="H18" s="5"/>
      <c r="I18" s="6"/>
      <c r="J18" s="5"/>
      <c r="K18" s="6"/>
      <c r="L18" s="5"/>
      <c r="M18" s="6"/>
      <c r="N18" s="5"/>
      <c r="O18" s="6"/>
      <c r="P18" s="5"/>
      <c r="Q18" s="6"/>
      <c r="R18" s="5"/>
      <c r="S18" s="5"/>
    </row>
    <row r="19" spans="1:19" x14ac:dyDescent="0.2">
      <c r="A19" s="4"/>
      <c r="B19" s="4"/>
      <c r="C19" s="4"/>
      <c r="D19" s="4"/>
      <c r="E19" s="4" t="s">
        <v>17</v>
      </c>
      <c r="F19" s="5"/>
      <c r="G19" s="6"/>
      <c r="H19" s="5"/>
      <c r="I19" s="6"/>
      <c r="J19" s="5"/>
      <c r="K19" s="6"/>
      <c r="L19" s="5"/>
      <c r="M19" s="6"/>
      <c r="N19" s="5"/>
      <c r="O19" s="6"/>
      <c r="P19" s="5"/>
      <c r="Q19" s="6"/>
      <c r="R19" s="5"/>
      <c r="S19" s="5"/>
    </row>
    <row r="20" spans="1:19" x14ac:dyDescent="0.2">
      <c r="A20" s="4"/>
      <c r="B20" s="4"/>
      <c r="C20" s="4"/>
      <c r="D20" s="4" t="s">
        <v>18</v>
      </c>
      <c r="E20" s="4"/>
      <c r="F20" s="5">
        <f>ROUND(SUM(F3:F19),5)</f>
        <v>37852.57</v>
      </c>
      <c r="G20" s="6"/>
      <c r="H20" s="5">
        <f>ROUND(SUM(H3:H19),5)</f>
        <v>24370.25</v>
      </c>
      <c r="I20" s="6"/>
      <c r="J20" s="5">
        <f>ROUND(SUM(J3:J19),5)</f>
        <v>102406.26</v>
      </c>
      <c r="K20" s="6"/>
      <c r="L20" s="5">
        <f>ROUND(SUM(L3:L19),5)</f>
        <v>62158.06</v>
      </c>
      <c r="M20" s="6"/>
      <c r="N20" s="5">
        <f>ROUND(SUM(N3:N19),5)</f>
        <v>12253.7</v>
      </c>
      <c r="O20" s="6"/>
      <c r="P20" s="5">
        <f>ROUND(SUM(P3:P19),5)</f>
        <v>80466.509999999995</v>
      </c>
      <c r="Q20" s="6"/>
      <c r="R20" s="5">
        <f>ROUND(SUM(R3:R19),5)</f>
        <v>202753.89</v>
      </c>
      <c r="S20" s="5">
        <f>SUM(S4:S19)</f>
        <v>171416.9</v>
      </c>
    </row>
    <row r="21" spans="1:19" x14ac:dyDescent="0.2">
      <c r="A21" s="4"/>
      <c r="B21" s="4"/>
      <c r="C21" s="4" t="s">
        <v>19</v>
      </c>
      <c r="D21" s="4"/>
      <c r="E21" s="4"/>
      <c r="F21" s="5">
        <f>F20</f>
        <v>37852.57</v>
      </c>
      <c r="G21" s="6"/>
      <c r="H21" s="5">
        <f>H20</f>
        <v>24370.25</v>
      </c>
      <c r="I21" s="6"/>
      <c r="J21" s="5">
        <f>J20</f>
        <v>102406.26</v>
      </c>
      <c r="K21" s="6"/>
      <c r="L21" s="5">
        <f>L20</f>
        <v>62158.06</v>
      </c>
      <c r="M21" s="6"/>
      <c r="N21" s="5">
        <f>N20</f>
        <v>12253.7</v>
      </c>
      <c r="O21" s="6"/>
      <c r="P21" s="5">
        <f>P20</f>
        <v>80466.509999999995</v>
      </c>
      <c r="Q21" s="6"/>
      <c r="R21" s="5">
        <f>R20</f>
        <v>202753.89</v>
      </c>
      <c r="S21" s="5">
        <f>S20</f>
        <v>171416.9</v>
      </c>
    </row>
    <row r="22" spans="1:19" x14ac:dyDescent="0.2">
      <c r="A22" s="4"/>
      <c r="B22" s="4"/>
      <c r="C22" s="4"/>
      <c r="D22" s="4" t="s">
        <v>20</v>
      </c>
      <c r="E22" s="4"/>
      <c r="F22" s="5"/>
      <c r="G22" s="6"/>
      <c r="H22" s="5"/>
      <c r="I22" s="6"/>
      <c r="J22" s="5"/>
      <c r="K22" s="6"/>
      <c r="L22" s="5"/>
      <c r="M22" s="6"/>
      <c r="N22" s="5"/>
      <c r="O22" s="6"/>
      <c r="P22" s="5"/>
      <c r="Q22" s="6"/>
      <c r="R22" s="5"/>
      <c r="S22" s="5"/>
    </row>
    <row r="23" spans="1:19" x14ac:dyDescent="0.2">
      <c r="A23" s="4"/>
      <c r="B23" s="4"/>
      <c r="C23" s="4"/>
      <c r="D23" s="4"/>
      <c r="E23" s="4" t="s">
        <v>21</v>
      </c>
      <c r="F23" s="5"/>
      <c r="G23" s="6"/>
      <c r="H23" s="5">
        <v>9579</v>
      </c>
      <c r="I23" s="6"/>
      <c r="J23" s="5"/>
      <c r="K23" s="6"/>
      <c r="L23" s="5"/>
      <c r="M23" s="6"/>
      <c r="N23" s="5"/>
      <c r="O23" s="6"/>
      <c r="P23" s="5"/>
      <c r="Q23" s="6"/>
      <c r="R23" s="5"/>
      <c r="S23" s="5">
        <v>18148.599999999999</v>
      </c>
    </row>
    <row r="24" spans="1:19" x14ac:dyDescent="0.2">
      <c r="A24" s="4"/>
      <c r="B24" s="4"/>
      <c r="C24" s="4"/>
      <c r="D24" s="4"/>
      <c r="E24" s="4" t="s">
        <v>22</v>
      </c>
      <c r="F24" s="5">
        <v>1846.2</v>
      </c>
      <c r="G24" s="6"/>
      <c r="H24" s="5">
        <v>236.2</v>
      </c>
      <c r="I24" s="6"/>
      <c r="J24" s="5">
        <v>1845.81</v>
      </c>
      <c r="K24" s="6"/>
      <c r="L24" s="5">
        <v>3211.72</v>
      </c>
      <c r="M24" s="6"/>
      <c r="N24" s="5">
        <v>296.97000000000003</v>
      </c>
      <c r="O24" s="6"/>
      <c r="P24" s="5">
        <v>579.97</v>
      </c>
      <c r="Q24" s="6"/>
      <c r="R24" s="5">
        <v>1616.49</v>
      </c>
      <c r="S24" s="5">
        <v>1961.4</v>
      </c>
    </row>
    <row r="25" spans="1:19" x14ac:dyDescent="0.2">
      <c r="A25" s="4"/>
      <c r="B25" s="4"/>
      <c r="C25" s="4"/>
      <c r="D25" s="4"/>
      <c r="E25" s="4" t="s">
        <v>23</v>
      </c>
      <c r="F25" s="5">
        <v>1023.59</v>
      </c>
      <c r="G25" s="6"/>
      <c r="H25" s="5">
        <v>1958.68</v>
      </c>
      <c r="I25" s="6"/>
      <c r="J25" s="5">
        <v>2101.09</v>
      </c>
      <c r="K25" s="6"/>
      <c r="L25" s="5">
        <v>1363.23</v>
      </c>
      <c r="M25" s="6"/>
      <c r="N25" s="5">
        <v>1073.5899999999999</v>
      </c>
      <c r="O25" s="6"/>
      <c r="P25" s="5">
        <v>1529.54</v>
      </c>
      <c r="Q25" s="6"/>
      <c r="R25" s="5">
        <v>5280.88</v>
      </c>
      <c r="S25" s="5">
        <v>2522.6999999999998</v>
      </c>
    </row>
    <row r="26" spans="1:19" x14ac:dyDescent="0.2">
      <c r="A26" s="4"/>
      <c r="B26" s="4"/>
      <c r="C26" s="4"/>
      <c r="D26" s="4"/>
      <c r="E26" s="4" t="s">
        <v>24</v>
      </c>
      <c r="F26" s="5">
        <v>80.84</v>
      </c>
      <c r="G26" s="6"/>
      <c r="H26" s="5">
        <v>679.07</v>
      </c>
      <c r="I26" s="6"/>
      <c r="J26" s="5">
        <v>4601.17</v>
      </c>
      <c r="K26" s="6"/>
      <c r="L26" s="5">
        <v>64.510000000000005</v>
      </c>
      <c r="M26" s="6"/>
      <c r="N26" s="5"/>
      <c r="O26" s="6"/>
      <c r="P26" s="5"/>
      <c r="Q26" s="6"/>
      <c r="R26" s="5">
        <v>6281</v>
      </c>
      <c r="S26" s="5">
        <v>2753.61</v>
      </c>
    </row>
    <row r="27" spans="1:19" x14ac:dyDescent="0.2">
      <c r="A27" s="4"/>
      <c r="B27" s="4"/>
      <c r="C27" s="4"/>
      <c r="D27" s="4"/>
      <c r="E27" s="4" t="s">
        <v>25</v>
      </c>
      <c r="F27" s="5"/>
      <c r="G27" s="6"/>
      <c r="H27" s="5">
        <v>94.35</v>
      </c>
      <c r="I27" s="6"/>
      <c r="J27" s="5">
        <v>284</v>
      </c>
      <c r="K27" s="6"/>
      <c r="L27" s="5"/>
      <c r="M27" s="6"/>
      <c r="N27" s="5">
        <v>280</v>
      </c>
      <c r="O27" s="6"/>
      <c r="P27" s="5"/>
      <c r="Q27" s="6"/>
      <c r="R27" s="5">
        <v>315</v>
      </c>
      <c r="S27" s="5"/>
    </row>
    <row r="28" spans="1:19" x14ac:dyDescent="0.2">
      <c r="A28" s="4"/>
      <c r="B28" s="4"/>
      <c r="C28" s="4"/>
      <c r="D28" s="4"/>
      <c r="E28" s="4" t="s">
        <v>26</v>
      </c>
      <c r="F28" s="5">
        <v>124.23</v>
      </c>
      <c r="G28" s="6"/>
      <c r="H28" s="5">
        <v>2404.67</v>
      </c>
      <c r="I28" s="6"/>
      <c r="J28" s="5">
        <v>2761.76</v>
      </c>
      <c r="K28" s="6"/>
      <c r="L28" s="5">
        <v>1529.02</v>
      </c>
      <c r="M28" s="6"/>
      <c r="N28" s="5">
        <v>220.52</v>
      </c>
      <c r="O28" s="6"/>
      <c r="P28" s="5"/>
      <c r="Q28" s="6"/>
      <c r="R28" s="5">
        <v>1295.27</v>
      </c>
      <c r="S28" s="5">
        <v>627.39</v>
      </c>
    </row>
    <row r="29" spans="1:19" x14ac:dyDescent="0.2">
      <c r="A29" s="4"/>
      <c r="B29" s="4"/>
      <c r="C29" s="4"/>
      <c r="D29" s="4"/>
      <c r="E29" s="4" t="s">
        <v>27</v>
      </c>
      <c r="F29" s="5">
        <v>221.96</v>
      </c>
      <c r="G29" s="6"/>
      <c r="H29" s="5">
        <v>1145.45</v>
      </c>
      <c r="I29" s="6"/>
      <c r="J29" s="5"/>
      <c r="K29" s="6"/>
      <c r="L29" s="5"/>
      <c r="M29" s="6"/>
      <c r="N29" s="5"/>
      <c r="O29" s="6"/>
      <c r="P29" s="5"/>
      <c r="Q29" s="6"/>
      <c r="R29" s="5">
        <v>2786.58</v>
      </c>
      <c r="S29" s="5">
        <v>242.74</v>
      </c>
    </row>
    <row r="30" spans="1:19" x14ac:dyDescent="0.2">
      <c r="A30" s="4"/>
      <c r="B30" s="4"/>
      <c r="C30" s="4"/>
      <c r="D30" s="4"/>
      <c r="E30" s="4" t="s">
        <v>28</v>
      </c>
      <c r="F30" s="5">
        <v>3010</v>
      </c>
      <c r="G30" s="6"/>
      <c r="H30" s="5"/>
      <c r="I30" s="6"/>
      <c r="J30" s="5">
        <v>6420</v>
      </c>
      <c r="K30" s="6"/>
      <c r="L30" s="5">
        <v>3940</v>
      </c>
      <c r="M30" s="6"/>
      <c r="N30" s="5"/>
      <c r="O30" s="6"/>
      <c r="P30" s="5"/>
      <c r="Q30" s="6"/>
      <c r="R30" s="5"/>
      <c r="S30" s="5"/>
    </row>
    <row r="31" spans="1:19" x14ac:dyDescent="0.2">
      <c r="A31" s="4"/>
      <c r="B31" s="4"/>
      <c r="C31" s="4"/>
      <c r="D31" s="4"/>
      <c r="E31" s="4" t="s">
        <v>29</v>
      </c>
      <c r="F31" s="5"/>
      <c r="G31" s="6"/>
      <c r="H31" s="5"/>
      <c r="I31" s="6"/>
      <c r="J31" s="5"/>
      <c r="K31" s="6"/>
      <c r="L31" s="5"/>
      <c r="M31" s="6"/>
      <c r="N31" s="5"/>
      <c r="O31" s="6"/>
      <c r="P31" s="5"/>
      <c r="Q31" s="6"/>
      <c r="R31" s="5"/>
      <c r="S31" s="5"/>
    </row>
    <row r="32" spans="1:19" x14ac:dyDescent="0.2">
      <c r="A32" s="4"/>
      <c r="B32" s="4"/>
      <c r="C32" s="4"/>
      <c r="D32" s="4"/>
      <c r="E32" s="4" t="s">
        <v>30</v>
      </c>
      <c r="F32" s="5">
        <v>200</v>
      </c>
      <c r="G32" s="6"/>
      <c r="H32" s="5">
        <v>9766.93</v>
      </c>
      <c r="I32" s="6"/>
      <c r="J32" s="5">
        <v>9896.56</v>
      </c>
      <c r="K32" s="6"/>
      <c r="L32" s="5">
        <v>1270</v>
      </c>
      <c r="M32" s="6"/>
      <c r="N32" s="5">
        <v>6961.25</v>
      </c>
      <c r="O32" s="6"/>
      <c r="P32" s="5">
        <v>4509.1000000000004</v>
      </c>
      <c r="Q32" s="6"/>
      <c r="R32" s="5">
        <v>17128.259999999998</v>
      </c>
      <c r="S32" s="5">
        <v>26322.54</v>
      </c>
    </row>
    <row r="33" spans="1:19" x14ac:dyDescent="0.2">
      <c r="A33" s="4"/>
      <c r="B33" s="4"/>
      <c r="C33" s="4"/>
      <c r="D33" s="4"/>
      <c r="E33" s="4" t="s">
        <v>31</v>
      </c>
      <c r="F33" s="5"/>
      <c r="G33" s="6"/>
      <c r="H33" s="5"/>
      <c r="I33" s="6"/>
      <c r="J33" s="5"/>
      <c r="K33" s="6"/>
      <c r="L33" s="5"/>
      <c r="M33" s="6"/>
      <c r="N33" s="5"/>
      <c r="O33" s="6"/>
      <c r="P33" s="5"/>
      <c r="Q33" s="6"/>
      <c r="R33" s="5"/>
      <c r="S33" s="5"/>
    </row>
    <row r="34" spans="1:19" x14ac:dyDescent="0.2">
      <c r="A34" s="4"/>
      <c r="B34" s="4"/>
      <c r="C34" s="4"/>
      <c r="D34" s="4"/>
      <c r="E34" s="4" t="s">
        <v>32</v>
      </c>
      <c r="F34" s="5"/>
      <c r="G34" s="6"/>
      <c r="H34" s="5"/>
      <c r="I34" s="6"/>
      <c r="J34" s="5"/>
      <c r="K34" s="6"/>
      <c r="L34" s="5">
        <v>1500</v>
      </c>
      <c r="M34" s="6"/>
      <c r="N34" s="5"/>
      <c r="O34" s="6"/>
      <c r="P34" s="5"/>
      <c r="Q34" s="6"/>
      <c r="R34" s="5"/>
      <c r="S34" s="5">
        <v>1016.83</v>
      </c>
    </row>
    <row r="35" spans="1:19" x14ac:dyDescent="0.2">
      <c r="A35" s="4"/>
      <c r="B35" s="4"/>
      <c r="C35" s="4"/>
      <c r="D35" s="4"/>
      <c r="E35" s="4" t="s">
        <v>33</v>
      </c>
      <c r="F35" s="5"/>
      <c r="G35" s="6"/>
      <c r="H35" s="5">
        <v>262.5</v>
      </c>
      <c r="I35" s="6"/>
      <c r="J35" s="5">
        <v>13174.5</v>
      </c>
      <c r="K35" s="6"/>
      <c r="L35" s="5">
        <v>900</v>
      </c>
      <c r="M35" s="6"/>
      <c r="N35" s="5"/>
      <c r="O35" s="6"/>
      <c r="P35" s="5"/>
      <c r="Q35" s="6"/>
      <c r="R35" s="5">
        <v>22764</v>
      </c>
      <c r="S35" s="5">
        <v>20920.05</v>
      </c>
    </row>
    <row r="36" spans="1:19" x14ac:dyDescent="0.2">
      <c r="A36" s="4"/>
      <c r="B36" s="4"/>
      <c r="C36" s="4"/>
      <c r="D36" s="4"/>
      <c r="E36" s="4" t="s">
        <v>34</v>
      </c>
      <c r="F36" s="5"/>
      <c r="G36" s="6"/>
      <c r="H36" s="5">
        <v>3000</v>
      </c>
      <c r="I36" s="6"/>
      <c r="J36" s="5"/>
      <c r="K36" s="6"/>
      <c r="L36" s="5"/>
      <c r="M36" s="6"/>
      <c r="N36" s="5"/>
      <c r="O36" s="6"/>
      <c r="P36" s="5"/>
      <c r="Q36" s="6"/>
      <c r="R36" s="5"/>
      <c r="S36" s="5">
        <v>550</v>
      </c>
    </row>
    <row r="37" spans="1:19" x14ac:dyDescent="0.2">
      <c r="A37" s="4"/>
      <c r="B37" s="4"/>
      <c r="C37" s="4"/>
      <c r="D37" s="4"/>
      <c r="E37" s="4" t="s">
        <v>35</v>
      </c>
      <c r="F37" s="5"/>
      <c r="G37" s="6"/>
      <c r="H37" s="5"/>
      <c r="I37" s="6"/>
      <c r="J37" s="5">
        <v>6734</v>
      </c>
      <c r="K37" s="6"/>
      <c r="L37" s="5"/>
      <c r="M37" s="6"/>
      <c r="N37" s="5"/>
      <c r="O37" s="6"/>
      <c r="P37" s="5"/>
      <c r="Q37" s="6"/>
      <c r="R37" s="5">
        <v>15417</v>
      </c>
      <c r="S37" s="5">
        <v>13800</v>
      </c>
    </row>
    <row r="38" spans="1:19" x14ac:dyDescent="0.2">
      <c r="A38" s="4"/>
      <c r="B38" s="4"/>
      <c r="C38" s="4"/>
      <c r="D38" s="4"/>
      <c r="E38" s="4" t="s">
        <v>36</v>
      </c>
      <c r="F38" s="5"/>
      <c r="G38" s="6"/>
      <c r="H38" s="5"/>
      <c r="I38" s="6"/>
      <c r="J38" s="5">
        <v>1650</v>
      </c>
      <c r="K38" s="6"/>
      <c r="L38" s="5">
        <v>400</v>
      </c>
      <c r="M38" s="6"/>
      <c r="N38" s="5"/>
      <c r="O38" s="6"/>
      <c r="P38" s="5"/>
      <c r="Q38" s="6"/>
      <c r="R38" s="5"/>
      <c r="S38" s="5"/>
    </row>
    <row r="39" spans="1:19" x14ac:dyDescent="0.2">
      <c r="A39" s="4"/>
      <c r="B39" s="4"/>
      <c r="C39" s="4"/>
      <c r="D39" s="4"/>
      <c r="E39" s="4" t="s">
        <v>37</v>
      </c>
      <c r="F39" s="5"/>
      <c r="G39" s="6"/>
      <c r="H39" s="5"/>
      <c r="I39" s="6"/>
      <c r="J39" s="5">
        <v>100</v>
      </c>
      <c r="K39" s="6"/>
      <c r="L39" s="5"/>
      <c r="M39" s="6"/>
      <c r="N39" s="5"/>
      <c r="O39" s="6"/>
      <c r="P39" s="5"/>
      <c r="Q39" s="6"/>
      <c r="R39" s="5"/>
      <c r="S39" s="5"/>
    </row>
    <row r="40" spans="1:19" x14ac:dyDescent="0.2">
      <c r="A40" s="4"/>
      <c r="B40" s="4"/>
      <c r="C40" s="4"/>
      <c r="D40" s="4"/>
      <c r="E40" s="4" t="s">
        <v>38</v>
      </c>
      <c r="F40" s="5"/>
      <c r="G40" s="6"/>
      <c r="H40" s="5">
        <v>384.99</v>
      </c>
      <c r="I40" s="6"/>
      <c r="J40" s="5">
        <v>12678.31</v>
      </c>
      <c r="K40" s="6"/>
      <c r="L40" s="5">
        <v>4000</v>
      </c>
      <c r="M40" s="6"/>
      <c r="N40" s="5">
        <v>795.21</v>
      </c>
      <c r="O40" s="6"/>
      <c r="P40" s="5"/>
      <c r="Q40" s="6"/>
      <c r="R40" s="5"/>
      <c r="S40" s="5">
        <v>6174.11</v>
      </c>
    </row>
    <row r="41" spans="1:19" x14ac:dyDescent="0.2">
      <c r="A41" s="4"/>
      <c r="B41" s="4"/>
      <c r="C41" s="4"/>
      <c r="D41" s="4"/>
      <c r="E41" s="4" t="s">
        <v>39</v>
      </c>
      <c r="F41" s="5"/>
      <c r="G41" s="6"/>
      <c r="H41" s="5">
        <v>888.89</v>
      </c>
      <c r="I41" s="6"/>
      <c r="J41" s="5">
        <v>7847.82</v>
      </c>
      <c r="K41" s="6"/>
      <c r="L41" s="5">
        <v>2337.3200000000002</v>
      </c>
      <c r="M41" s="6"/>
      <c r="N41" s="5"/>
      <c r="O41" s="6"/>
      <c r="P41" s="5">
        <v>45000</v>
      </c>
      <c r="Q41" s="6"/>
      <c r="R41" s="5">
        <v>100</v>
      </c>
      <c r="S41" s="5">
        <v>1293</v>
      </c>
    </row>
    <row r="42" spans="1:19" x14ac:dyDescent="0.2">
      <c r="A42" s="4"/>
      <c r="B42" s="4"/>
      <c r="C42" s="4"/>
      <c r="D42" s="4"/>
      <c r="E42" s="4" t="s">
        <v>40</v>
      </c>
      <c r="F42" s="5">
        <v>2894.89</v>
      </c>
      <c r="G42" s="6"/>
      <c r="H42" s="5"/>
      <c r="I42" s="6"/>
      <c r="J42" s="5">
        <v>13117.86</v>
      </c>
      <c r="K42" s="6"/>
      <c r="L42" s="5">
        <v>15502.05</v>
      </c>
      <c r="M42" s="6"/>
      <c r="N42" s="5"/>
      <c r="O42" s="6"/>
      <c r="P42" s="5">
        <v>17535.75</v>
      </c>
      <c r="Q42" s="6"/>
      <c r="R42" s="5">
        <v>21615.1</v>
      </c>
      <c r="S42" s="5">
        <v>10165.780000000001</v>
      </c>
    </row>
    <row r="43" spans="1:19" x14ac:dyDescent="0.2">
      <c r="A43" s="4"/>
      <c r="B43" s="4"/>
      <c r="C43" s="4"/>
      <c r="D43" s="4"/>
      <c r="E43" s="4" t="s">
        <v>41</v>
      </c>
      <c r="F43" s="5"/>
      <c r="G43" s="6"/>
      <c r="H43" s="5">
        <v>275.32</v>
      </c>
      <c r="I43" s="6"/>
      <c r="J43" s="5"/>
      <c r="K43" s="6"/>
      <c r="L43" s="5">
        <v>1956.53</v>
      </c>
      <c r="M43" s="6"/>
      <c r="N43" s="5"/>
      <c r="O43" s="6"/>
      <c r="P43" s="5">
        <v>4073.91</v>
      </c>
      <c r="Q43" s="6"/>
      <c r="R43" s="5"/>
      <c r="S43" s="5">
        <v>854.28</v>
      </c>
    </row>
    <row r="44" spans="1:19" x14ac:dyDescent="0.2">
      <c r="A44" s="4"/>
      <c r="B44" s="4"/>
      <c r="C44" s="4"/>
      <c r="D44" s="4"/>
      <c r="E44" s="4" t="s">
        <v>42</v>
      </c>
      <c r="F44" s="5"/>
      <c r="G44" s="6"/>
      <c r="H44" s="5"/>
      <c r="I44" s="6"/>
      <c r="J44" s="5">
        <v>400</v>
      </c>
      <c r="K44" s="6"/>
      <c r="L44" s="5"/>
      <c r="M44" s="6"/>
      <c r="N44" s="5">
        <v>2500</v>
      </c>
      <c r="O44" s="6"/>
      <c r="P44" s="5"/>
      <c r="Q44" s="6"/>
      <c r="R44" s="5"/>
      <c r="S44" s="5"/>
    </row>
    <row r="45" spans="1:19" x14ac:dyDescent="0.2">
      <c r="A45" s="4"/>
      <c r="B45" s="4"/>
      <c r="C45" s="4"/>
      <c r="D45" s="4"/>
      <c r="E45" s="4" t="s">
        <v>43</v>
      </c>
      <c r="F45" s="5">
        <v>13.26</v>
      </c>
      <c r="G45" s="6"/>
      <c r="H45" s="5">
        <v>35.19</v>
      </c>
      <c r="I45" s="6"/>
      <c r="J45" s="5">
        <v>563.67999999999995</v>
      </c>
      <c r="K45" s="6"/>
      <c r="L45" s="5"/>
      <c r="M45" s="6"/>
      <c r="N45" s="5"/>
      <c r="O45" s="6"/>
      <c r="P45" s="5"/>
      <c r="Q45" s="6"/>
      <c r="R45" s="5"/>
      <c r="S45" s="5"/>
    </row>
    <row r="46" spans="1:19" x14ac:dyDescent="0.2">
      <c r="A46" s="4"/>
      <c r="B46" s="4"/>
      <c r="C46" s="4"/>
      <c r="D46" s="4"/>
      <c r="E46" s="4" t="s">
        <v>44</v>
      </c>
      <c r="F46" s="5">
        <v>8244.48</v>
      </c>
      <c r="G46" s="6"/>
      <c r="H46" s="5">
        <v>16055.29</v>
      </c>
      <c r="I46" s="6"/>
      <c r="J46" s="5">
        <v>33483.69</v>
      </c>
      <c r="K46" s="6"/>
      <c r="L46" s="5">
        <v>4629.0600000000004</v>
      </c>
      <c r="M46" s="6"/>
      <c r="N46" s="5">
        <v>846.89</v>
      </c>
      <c r="O46" s="6"/>
      <c r="P46" s="5"/>
      <c r="Q46" s="6"/>
      <c r="R46" s="5">
        <v>88788.63</v>
      </c>
      <c r="S46" s="5">
        <v>2750.09</v>
      </c>
    </row>
    <row r="47" spans="1:19" x14ac:dyDescent="0.2">
      <c r="A47" s="4"/>
      <c r="B47" s="4"/>
      <c r="C47" s="4"/>
      <c r="D47" s="4"/>
      <c r="E47" s="4" t="s">
        <v>45</v>
      </c>
      <c r="F47" s="5">
        <v>275.39</v>
      </c>
      <c r="G47" s="6"/>
      <c r="H47" s="5">
        <v>428.21</v>
      </c>
      <c r="I47" s="6"/>
      <c r="J47" s="5">
        <v>340.42</v>
      </c>
      <c r="K47" s="6"/>
      <c r="L47" s="5"/>
      <c r="M47" s="6"/>
      <c r="N47" s="5"/>
      <c r="O47" s="6"/>
      <c r="P47" s="5">
        <v>296.86</v>
      </c>
      <c r="Q47" s="6"/>
      <c r="R47" s="5">
        <v>80.8</v>
      </c>
      <c r="S47" s="5"/>
    </row>
    <row r="48" spans="1:19" x14ac:dyDescent="0.2">
      <c r="A48" s="4"/>
      <c r="B48" s="4"/>
      <c r="C48" s="4"/>
      <c r="D48" s="4"/>
      <c r="E48" s="4" t="s">
        <v>46</v>
      </c>
      <c r="F48" s="5">
        <v>460</v>
      </c>
      <c r="G48" s="6"/>
      <c r="H48" s="5">
        <v>2164.4</v>
      </c>
      <c r="I48" s="6"/>
      <c r="J48" s="5">
        <v>1566.28</v>
      </c>
      <c r="K48" s="6"/>
      <c r="L48" s="5">
        <v>1838.55</v>
      </c>
      <c r="M48" s="6"/>
      <c r="N48" s="5"/>
      <c r="O48" s="6"/>
      <c r="P48" s="5">
        <v>3516.36</v>
      </c>
      <c r="Q48" s="6"/>
      <c r="R48" s="5">
        <v>119.88</v>
      </c>
      <c r="S48" s="5">
        <v>2093.25</v>
      </c>
    </row>
    <row r="49" spans="1:20" x14ac:dyDescent="0.2">
      <c r="A49" s="4"/>
      <c r="B49" s="4"/>
      <c r="C49" s="4"/>
      <c r="D49" s="4"/>
      <c r="E49" s="4" t="s">
        <v>47</v>
      </c>
      <c r="F49" s="5"/>
      <c r="G49" s="6"/>
      <c r="H49" s="5"/>
      <c r="I49" s="6"/>
      <c r="J49" s="5"/>
      <c r="K49" s="6"/>
      <c r="L49" s="5"/>
      <c r="M49" s="6"/>
      <c r="N49" s="5"/>
      <c r="O49" s="6"/>
      <c r="P49" s="5"/>
      <c r="Q49" s="6"/>
      <c r="R49" s="5"/>
      <c r="S49" s="5"/>
    </row>
    <row r="50" spans="1:20" x14ac:dyDescent="0.2">
      <c r="A50" s="4"/>
      <c r="B50" s="4"/>
      <c r="C50" s="4"/>
      <c r="D50" s="4"/>
      <c r="E50" s="4" t="s">
        <v>48</v>
      </c>
      <c r="F50" s="5">
        <v>70</v>
      </c>
      <c r="G50" s="6"/>
      <c r="H50" s="5"/>
      <c r="I50" s="6"/>
      <c r="J50" s="5"/>
      <c r="K50" s="6"/>
      <c r="L50" s="5"/>
      <c r="M50" s="6"/>
      <c r="N50" s="5"/>
      <c r="O50" s="6"/>
      <c r="P50" s="5"/>
      <c r="Q50" s="6"/>
      <c r="R50" s="5">
        <v>381.96</v>
      </c>
      <c r="S50" s="5">
        <v>4180.05</v>
      </c>
    </row>
    <row r="51" spans="1:20" x14ac:dyDescent="0.2">
      <c r="A51" s="4"/>
      <c r="B51" s="4"/>
      <c r="C51" s="4"/>
      <c r="D51" s="4"/>
      <c r="E51" s="4" t="s">
        <v>49</v>
      </c>
      <c r="F51" s="5"/>
      <c r="G51" s="6"/>
      <c r="H51" s="5">
        <v>2122.84</v>
      </c>
      <c r="I51" s="6"/>
      <c r="J51" s="5">
        <v>2294.96</v>
      </c>
      <c r="K51" s="6"/>
      <c r="L51" s="5">
        <v>237.32</v>
      </c>
      <c r="M51" s="6"/>
      <c r="N51" s="5">
        <v>158</v>
      </c>
      <c r="O51" s="6"/>
      <c r="P51" s="5">
        <v>6089.33</v>
      </c>
      <c r="Q51" s="6"/>
      <c r="R51" s="5">
        <v>3828.16</v>
      </c>
      <c r="S51" s="5">
        <v>869.63</v>
      </c>
    </row>
    <row r="52" spans="1:20" x14ac:dyDescent="0.2">
      <c r="A52" s="4"/>
      <c r="B52" s="4"/>
      <c r="C52" s="4"/>
      <c r="D52" s="4"/>
      <c r="E52" s="4" t="s">
        <v>50</v>
      </c>
      <c r="F52" s="5"/>
      <c r="G52" s="6"/>
      <c r="H52" s="5">
        <v>500</v>
      </c>
      <c r="I52" s="6"/>
      <c r="J52" s="5">
        <v>11400</v>
      </c>
      <c r="K52" s="6"/>
      <c r="L52" s="5"/>
      <c r="M52" s="6"/>
      <c r="N52" s="5"/>
      <c r="O52" s="6"/>
      <c r="P52" s="5"/>
      <c r="Q52" s="6"/>
      <c r="R52" s="5"/>
      <c r="S52" s="5">
        <v>9600</v>
      </c>
    </row>
    <row r="53" spans="1:20" x14ac:dyDescent="0.2">
      <c r="A53" s="4"/>
      <c r="B53" s="4"/>
      <c r="C53" s="4"/>
      <c r="D53" s="4"/>
      <c r="E53" s="4" t="s">
        <v>51</v>
      </c>
      <c r="F53" s="5">
        <v>3000</v>
      </c>
      <c r="G53" s="6"/>
      <c r="H53" s="5"/>
      <c r="I53" s="6"/>
      <c r="J53" s="5">
        <v>2500</v>
      </c>
      <c r="K53" s="6"/>
      <c r="L53" s="5"/>
      <c r="M53" s="6"/>
      <c r="N53" s="5"/>
      <c r="O53" s="6"/>
      <c r="P53" s="5"/>
      <c r="Q53" s="6"/>
      <c r="R53" s="5"/>
      <c r="S53" s="5">
        <v>194</v>
      </c>
    </row>
    <row r="54" spans="1:20" x14ac:dyDescent="0.2">
      <c r="A54" s="4"/>
      <c r="B54" s="4"/>
      <c r="C54" s="4"/>
      <c r="D54" s="4"/>
      <c r="E54" s="4"/>
      <c r="F54" s="5"/>
      <c r="G54" s="6"/>
      <c r="H54" s="5"/>
      <c r="I54" s="6"/>
      <c r="J54" s="5"/>
      <c r="K54" s="6"/>
      <c r="L54" s="5"/>
      <c r="M54" s="6"/>
      <c r="N54" s="5"/>
      <c r="O54" s="6"/>
      <c r="P54" s="5"/>
      <c r="Q54" s="6"/>
      <c r="R54" s="5"/>
      <c r="S54" s="5"/>
    </row>
    <row r="55" spans="1:20" x14ac:dyDescent="0.2">
      <c r="A55" s="4"/>
      <c r="B55" s="4"/>
      <c r="C55" s="4"/>
      <c r="D55" s="4" t="s">
        <v>52</v>
      </c>
      <c r="E55" s="4"/>
      <c r="F55" s="5">
        <f>ROUND(SUM(F22:F54),5)</f>
        <v>21464.84</v>
      </c>
      <c r="G55" s="6"/>
      <c r="H55" s="5">
        <f>ROUND(SUM(H22:H54),5)</f>
        <v>51981.98</v>
      </c>
      <c r="I55" s="6"/>
      <c r="J55" s="5">
        <f>ROUND(SUM(J22:J54),5)</f>
        <v>135761.91</v>
      </c>
      <c r="K55" s="6"/>
      <c r="L55" s="5">
        <f>ROUND(SUM(L22:L54),5)</f>
        <v>44679.31</v>
      </c>
      <c r="M55" s="6"/>
      <c r="N55" s="5">
        <f>ROUND(SUM(N22:N54),5)</f>
        <v>13132.43</v>
      </c>
      <c r="O55" s="6"/>
      <c r="P55" s="5">
        <f>ROUND(SUM(P22:P54),5)</f>
        <v>83130.820000000007</v>
      </c>
      <c r="Q55" s="6"/>
      <c r="R55" s="5">
        <f>ROUND(SUM(R22:R54),5)</f>
        <v>187799.01</v>
      </c>
      <c r="S55" s="5">
        <f>ROUND(SUM(S22:S54),5)</f>
        <v>127040.05</v>
      </c>
    </row>
    <row r="56" spans="1:20" x14ac:dyDescent="0.2">
      <c r="A56" s="4"/>
      <c r="B56" s="4" t="s">
        <v>53</v>
      </c>
      <c r="C56" s="4"/>
      <c r="D56" s="4"/>
      <c r="E56" s="4"/>
      <c r="F56" s="5">
        <f>ROUND(F2+F21-F55,5)</f>
        <v>16387.73</v>
      </c>
      <c r="G56" s="6"/>
      <c r="H56" s="5">
        <f>ROUND(H2+H21-H55,5)</f>
        <v>-27611.73</v>
      </c>
      <c r="I56" s="6"/>
      <c r="J56" s="5">
        <f>ROUND(J2+J21-J55,5)</f>
        <v>-33355.65</v>
      </c>
      <c r="K56" s="6"/>
      <c r="L56" s="5">
        <f>ROUND(L2+L21-L55,5)</f>
        <v>17478.75</v>
      </c>
      <c r="M56" s="6"/>
      <c r="N56" s="5">
        <f>ROUND(N2+N21-N55,5)</f>
        <v>-878.73</v>
      </c>
      <c r="O56" s="6"/>
      <c r="P56" s="5">
        <f>ROUND(P2+P21-P55,5)</f>
        <v>-2664.31</v>
      </c>
      <c r="Q56" s="6"/>
      <c r="R56" s="5">
        <f>ROUND(R2+R21-R55,5)</f>
        <v>14954.88</v>
      </c>
      <c r="S56" s="5">
        <f>ROUND(S2+S21-S55,5)</f>
        <v>44376.85</v>
      </c>
    </row>
    <row r="57" spans="1:20" ht="17" thickBot="1" x14ac:dyDescent="0.25">
      <c r="A57" s="4" t="s">
        <v>54</v>
      </c>
      <c r="B57" s="4"/>
      <c r="C57" s="4"/>
      <c r="D57" s="4"/>
      <c r="E57" s="4"/>
      <c r="F57" s="7">
        <f>F56</f>
        <v>16387.73</v>
      </c>
      <c r="G57" s="4"/>
      <c r="H57" s="7">
        <f>H56</f>
        <v>-27611.73</v>
      </c>
      <c r="I57" s="4"/>
      <c r="J57" s="7">
        <f>J56</f>
        <v>-33355.65</v>
      </c>
      <c r="K57" s="4"/>
      <c r="L57" s="7">
        <f>L56</f>
        <v>17478.75</v>
      </c>
      <c r="M57" s="4"/>
      <c r="N57" s="7">
        <f>N56</f>
        <v>-878.73</v>
      </c>
      <c r="O57" s="4"/>
      <c r="P57" s="7">
        <f>P56</f>
        <v>-2664.31</v>
      </c>
      <c r="Q57" s="4"/>
      <c r="R57" s="7">
        <f>R56</f>
        <v>14954.88</v>
      </c>
      <c r="S57" s="7">
        <f>S56</f>
        <v>44376.85</v>
      </c>
    </row>
    <row r="58" spans="1:20" ht="17" thickBot="1" x14ac:dyDescent="0.25">
      <c r="T58" s="1"/>
    </row>
    <row r="59" spans="1:20" ht="17" thickTop="1" x14ac:dyDescent="0.2">
      <c r="A59" s="8" t="s">
        <v>63</v>
      </c>
      <c r="S59" s="7">
        <v>117319.55</v>
      </c>
    </row>
    <row r="60" spans="1:20" x14ac:dyDescent="0.2">
      <c r="S6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Pomerantz</dc:creator>
  <cp:lastModifiedBy>David Pomerantz</cp:lastModifiedBy>
  <dcterms:created xsi:type="dcterms:W3CDTF">2021-08-20T18:53:01Z</dcterms:created>
  <dcterms:modified xsi:type="dcterms:W3CDTF">2021-09-08T15:52:27Z</dcterms:modified>
</cp:coreProperties>
</file>