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1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a/Documents/Recreation/Hockey/Manager Training/"/>
    </mc:Choice>
  </mc:AlternateContent>
  <bookViews>
    <workbookView xWindow="5020" yWindow="4180" windowWidth="23780" windowHeight="12480" activeTab="5"/>
  </bookViews>
  <sheets>
    <sheet name="Roster" sheetId="5" r:id="rId1"/>
    <sheet name="Budget" sheetId="1" r:id="rId2"/>
    <sheet name="Game Volunteer Assignments" sheetId="2" r:id="rId3"/>
    <sheet name="Parent on Duty Schedule" sheetId="3" r:id="rId4"/>
    <sheet name="Volunteer Sign Up" sheetId="4" r:id="rId5"/>
    <sheet name="Scoresheet Labels" sheetId="6" r:id="rId6"/>
    <sheet name="Sheet7" sheetId="8" r:id="rId7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" l="1"/>
  <c r="G13" i="1"/>
  <c r="G11" i="1"/>
  <c r="E17" i="1"/>
  <c r="G32" i="1"/>
  <c r="G30" i="1"/>
  <c r="G27" i="1"/>
  <c r="G25" i="1"/>
  <c r="G23" i="1"/>
  <c r="E21" i="1"/>
  <c r="G21" i="1"/>
  <c r="G19" i="1"/>
  <c r="G17" i="1"/>
  <c r="G8" i="1"/>
  <c r="G6" i="1"/>
  <c r="D21" i="6"/>
  <c r="G21" i="6"/>
  <c r="J21" i="6"/>
  <c r="M21" i="6"/>
  <c r="M43" i="6"/>
  <c r="J43" i="6"/>
  <c r="G43" i="6"/>
  <c r="D43" i="6"/>
  <c r="A43" i="6"/>
  <c r="D20" i="6"/>
  <c r="G20" i="6"/>
  <c r="J20" i="6"/>
  <c r="M20" i="6"/>
  <c r="M42" i="6"/>
  <c r="J42" i="6"/>
  <c r="G42" i="6"/>
  <c r="D42" i="6"/>
  <c r="A42" i="6"/>
  <c r="D19" i="6"/>
  <c r="G19" i="6"/>
  <c r="J19" i="6"/>
  <c r="M19" i="6"/>
  <c r="M41" i="6"/>
  <c r="J41" i="6"/>
  <c r="G41" i="6"/>
  <c r="D41" i="6"/>
  <c r="A41" i="6"/>
  <c r="H18" i="6"/>
  <c r="K18" i="6"/>
  <c r="N18" i="6"/>
  <c r="N40" i="6"/>
  <c r="D18" i="6"/>
  <c r="G18" i="6"/>
  <c r="J18" i="6"/>
  <c r="M18" i="6"/>
  <c r="M40" i="6"/>
  <c r="K40" i="6"/>
  <c r="J40" i="6"/>
  <c r="H40" i="6"/>
  <c r="G40" i="6"/>
  <c r="E40" i="6"/>
  <c r="D40" i="6"/>
  <c r="B40" i="6"/>
  <c r="A40" i="6"/>
  <c r="E16" i="6"/>
  <c r="H16" i="6"/>
  <c r="K16" i="6"/>
  <c r="N16" i="6"/>
  <c r="N38" i="6"/>
  <c r="D16" i="6"/>
  <c r="G16" i="6"/>
  <c r="J16" i="6"/>
  <c r="M16" i="6"/>
  <c r="M38" i="6"/>
  <c r="K38" i="6"/>
  <c r="J38" i="6"/>
  <c r="H38" i="6"/>
  <c r="G38" i="6"/>
  <c r="E38" i="6"/>
  <c r="D38" i="6"/>
  <c r="B38" i="6"/>
  <c r="A38" i="6"/>
  <c r="E15" i="6"/>
  <c r="H15" i="6"/>
  <c r="K15" i="6"/>
  <c r="N15" i="6"/>
  <c r="N37" i="6"/>
  <c r="D15" i="6"/>
  <c r="G15" i="6"/>
  <c r="J15" i="6"/>
  <c r="M15" i="6"/>
  <c r="M37" i="6"/>
  <c r="K37" i="6"/>
  <c r="J37" i="6"/>
  <c r="H37" i="6"/>
  <c r="G37" i="6"/>
  <c r="E37" i="6"/>
  <c r="D37" i="6"/>
  <c r="B37" i="6"/>
  <c r="A37" i="6"/>
  <c r="E14" i="6"/>
  <c r="H14" i="6"/>
  <c r="K14" i="6"/>
  <c r="N14" i="6"/>
  <c r="N36" i="6"/>
  <c r="D14" i="6"/>
  <c r="G14" i="6"/>
  <c r="J14" i="6"/>
  <c r="M14" i="6"/>
  <c r="M36" i="6"/>
  <c r="K36" i="6"/>
  <c r="J36" i="6"/>
  <c r="H36" i="6"/>
  <c r="G36" i="6"/>
  <c r="E36" i="6"/>
  <c r="D36" i="6"/>
  <c r="B36" i="6"/>
  <c r="A36" i="6"/>
  <c r="E13" i="6"/>
  <c r="H13" i="6"/>
  <c r="K13" i="6"/>
  <c r="N13" i="6"/>
  <c r="N35" i="6"/>
  <c r="D13" i="6"/>
  <c r="G13" i="6"/>
  <c r="J13" i="6"/>
  <c r="M13" i="6"/>
  <c r="M35" i="6"/>
  <c r="K35" i="6"/>
  <c r="J35" i="6"/>
  <c r="H35" i="6"/>
  <c r="G35" i="6"/>
  <c r="E35" i="6"/>
  <c r="D35" i="6"/>
  <c r="B35" i="6"/>
  <c r="A35" i="6"/>
  <c r="E12" i="6"/>
  <c r="H12" i="6"/>
  <c r="K12" i="6"/>
  <c r="N12" i="6"/>
  <c r="N34" i="6"/>
  <c r="D12" i="6"/>
  <c r="G12" i="6"/>
  <c r="J12" i="6"/>
  <c r="M12" i="6"/>
  <c r="M34" i="6"/>
  <c r="K34" i="6"/>
  <c r="J34" i="6"/>
  <c r="H34" i="6"/>
  <c r="G34" i="6"/>
  <c r="E34" i="6"/>
  <c r="D34" i="6"/>
  <c r="B34" i="6"/>
  <c r="A34" i="6"/>
  <c r="E11" i="6"/>
  <c r="H11" i="6"/>
  <c r="K11" i="6"/>
  <c r="N11" i="6"/>
  <c r="N33" i="6"/>
  <c r="D11" i="6"/>
  <c r="G11" i="6"/>
  <c r="J11" i="6"/>
  <c r="M11" i="6"/>
  <c r="M33" i="6"/>
  <c r="K33" i="6"/>
  <c r="J33" i="6"/>
  <c r="H33" i="6"/>
  <c r="G33" i="6"/>
  <c r="E33" i="6"/>
  <c r="D33" i="6"/>
  <c r="B33" i="6"/>
  <c r="A33" i="6"/>
  <c r="E10" i="6"/>
  <c r="H10" i="6"/>
  <c r="K10" i="6"/>
  <c r="N10" i="6"/>
  <c r="N32" i="6"/>
  <c r="D10" i="6"/>
  <c r="G10" i="6"/>
  <c r="J10" i="6"/>
  <c r="M10" i="6"/>
  <c r="M32" i="6"/>
  <c r="K32" i="6"/>
  <c r="J32" i="6"/>
  <c r="H32" i="6"/>
  <c r="G32" i="6"/>
  <c r="E32" i="6"/>
  <c r="D32" i="6"/>
  <c r="B32" i="6"/>
  <c r="A32" i="6"/>
  <c r="E9" i="6"/>
  <c r="H9" i="6"/>
  <c r="K9" i="6"/>
  <c r="N9" i="6"/>
  <c r="N31" i="6"/>
  <c r="D9" i="6"/>
  <c r="G9" i="6"/>
  <c r="J9" i="6"/>
  <c r="M9" i="6"/>
  <c r="M31" i="6"/>
  <c r="K31" i="6"/>
  <c r="J31" i="6"/>
  <c r="H31" i="6"/>
  <c r="G31" i="6"/>
  <c r="E31" i="6"/>
  <c r="D31" i="6"/>
  <c r="B31" i="6"/>
  <c r="A31" i="6"/>
  <c r="E8" i="6"/>
  <c r="H8" i="6"/>
  <c r="K8" i="6"/>
  <c r="N8" i="6"/>
  <c r="N30" i="6"/>
  <c r="D8" i="6"/>
  <c r="G8" i="6"/>
  <c r="J8" i="6"/>
  <c r="M8" i="6"/>
  <c r="M30" i="6"/>
  <c r="K30" i="6"/>
  <c r="J30" i="6"/>
  <c r="H30" i="6"/>
  <c r="G30" i="6"/>
  <c r="E30" i="6"/>
  <c r="D30" i="6"/>
  <c r="B30" i="6"/>
  <c r="A30" i="6"/>
  <c r="E7" i="6"/>
  <c r="H7" i="6"/>
  <c r="K7" i="6"/>
  <c r="N7" i="6"/>
  <c r="N29" i="6"/>
  <c r="D7" i="6"/>
  <c r="G7" i="6"/>
  <c r="J7" i="6"/>
  <c r="M7" i="6"/>
  <c r="M29" i="6"/>
  <c r="K29" i="6"/>
  <c r="J29" i="6"/>
  <c r="H29" i="6"/>
  <c r="G29" i="6"/>
  <c r="E29" i="6"/>
  <c r="D29" i="6"/>
  <c r="B29" i="6"/>
  <c r="A29" i="6"/>
  <c r="E6" i="6"/>
  <c r="H6" i="6"/>
  <c r="K6" i="6"/>
  <c r="N6" i="6"/>
  <c r="N28" i="6"/>
  <c r="D6" i="6"/>
  <c r="G6" i="6"/>
  <c r="J6" i="6"/>
  <c r="M6" i="6"/>
  <c r="M28" i="6"/>
  <c r="K28" i="6"/>
  <c r="J28" i="6"/>
  <c r="H28" i="6"/>
  <c r="G28" i="6"/>
  <c r="E28" i="6"/>
  <c r="D28" i="6"/>
  <c r="B28" i="6"/>
  <c r="A28" i="6"/>
  <c r="E5" i="6"/>
  <c r="H5" i="6"/>
  <c r="K5" i="6"/>
  <c r="N5" i="6"/>
  <c r="N27" i="6"/>
  <c r="D5" i="6"/>
  <c r="G5" i="6"/>
  <c r="J5" i="6"/>
  <c r="M5" i="6"/>
  <c r="M27" i="6"/>
  <c r="K27" i="6"/>
  <c r="J27" i="6"/>
  <c r="H27" i="6"/>
  <c r="G27" i="6"/>
  <c r="E27" i="6"/>
  <c r="D27" i="6"/>
  <c r="B27" i="6"/>
  <c r="A27" i="6"/>
  <c r="E4" i="6"/>
  <c r="H4" i="6"/>
  <c r="K4" i="6"/>
  <c r="N4" i="6"/>
  <c r="N26" i="6"/>
  <c r="D4" i="6"/>
  <c r="G4" i="6"/>
  <c r="J4" i="6"/>
  <c r="M4" i="6"/>
  <c r="M26" i="6"/>
  <c r="K26" i="6"/>
  <c r="J26" i="6"/>
  <c r="H26" i="6"/>
  <c r="G26" i="6"/>
  <c r="E26" i="6"/>
  <c r="D26" i="6"/>
  <c r="B26" i="6"/>
  <c r="A26" i="6"/>
  <c r="E3" i="6"/>
  <c r="H3" i="6"/>
  <c r="K3" i="6"/>
  <c r="N3" i="6"/>
  <c r="N25" i="6"/>
  <c r="D3" i="6"/>
  <c r="G3" i="6"/>
  <c r="J3" i="6"/>
  <c r="M3" i="6"/>
  <c r="M25" i="6"/>
  <c r="K25" i="6"/>
  <c r="J25" i="6"/>
  <c r="H25" i="6"/>
  <c r="G25" i="6"/>
  <c r="E25" i="6"/>
  <c r="D25" i="6"/>
  <c r="B25" i="6"/>
  <c r="A25" i="6"/>
  <c r="E2" i="6"/>
  <c r="H2" i="6"/>
  <c r="K2" i="6"/>
  <c r="N2" i="6"/>
  <c r="N24" i="6"/>
  <c r="D2" i="6"/>
  <c r="G2" i="6"/>
  <c r="J2" i="6"/>
  <c r="M2" i="6"/>
  <c r="M24" i="6"/>
  <c r="K24" i="6"/>
  <c r="J24" i="6"/>
  <c r="H24" i="6"/>
  <c r="G24" i="6"/>
  <c r="E24" i="6"/>
  <c r="D24" i="6"/>
  <c r="B24" i="6"/>
  <c r="A24" i="6"/>
  <c r="M1" i="6"/>
  <c r="M23" i="6"/>
  <c r="J1" i="6"/>
  <c r="J23" i="6"/>
  <c r="G1" i="6"/>
  <c r="G23" i="6"/>
  <c r="D1" i="6"/>
  <c r="D23" i="6"/>
  <c r="A23" i="6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J22" i="2"/>
  <c r="E36" i="1"/>
  <c r="F39" i="1"/>
  <c r="F36" i="1"/>
  <c r="F40" i="1"/>
  <c r="G36" i="1"/>
  <c r="G37" i="1"/>
  <c r="G38" i="1"/>
  <c r="E38" i="1"/>
  <c r="C36" i="1"/>
  <c r="B36" i="1"/>
  <c r="C38" i="1"/>
  <c r="B37" i="1"/>
  <c r="B38" i="1"/>
  <c r="A36" i="1"/>
  <c r="A38" i="1"/>
</calcChain>
</file>

<file path=xl/sharedStrings.xml><?xml version="1.0" encoding="utf-8"?>
<sst xmlns="http://schemas.openxmlformats.org/spreadsheetml/2006/main" count="423" uniqueCount="163">
  <si>
    <t>Item</t>
  </si>
  <si>
    <t>Notes</t>
  </si>
  <si>
    <t># of Players</t>
  </si>
  <si>
    <t>Cost Per Player</t>
  </si>
  <si>
    <t>Coaches Gifts</t>
  </si>
  <si>
    <t>Miscellaneous</t>
  </si>
  <si>
    <t>Practice Jerseys</t>
  </si>
  <si>
    <t>Total</t>
  </si>
  <si>
    <t>Estimate</t>
  </si>
  <si>
    <t>Actual</t>
  </si>
  <si>
    <t>Budget</t>
  </si>
  <si>
    <t>Team Budget</t>
  </si>
  <si>
    <t>Administrative</t>
  </si>
  <si>
    <t>Difference</t>
  </si>
  <si>
    <t>Scrapbook/Photos</t>
  </si>
  <si>
    <t>Extra Ice Time</t>
  </si>
  <si>
    <t>2015-16</t>
  </si>
  <si>
    <t>Uncleared Items</t>
  </si>
  <si>
    <t>Available Cash Balance</t>
  </si>
  <si>
    <t>Cost of Rooms (# of Tournaments, # of Nights, # of Coaches)</t>
  </si>
  <si>
    <t>$210/Ice Hour in Eden Prairie</t>
  </si>
  <si>
    <t>Coaches Lodging</t>
  </si>
  <si>
    <t>Coaches Meals</t>
  </si>
  <si>
    <t>Include Costs for Team Meals (Out of Town)</t>
  </si>
  <si>
    <t>XX Number of Games @ XX/Game</t>
  </si>
  <si>
    <t># of Team Meals, # of Tournaments</t>
  </si>
  <si>
    <t>Estimated $15/Jersey</t>
  </si>
  <si>
    <t>Based Upon # of Pages.  Arrange Discounts.</t>
  </si>
  <si>
    <t>Team Gifts (Baby, Weddig, Sympathy)</t>
  </si>
  <si>
    <t>Caoches Bag</t>
  </si>
  <si>
    <t>First Aid Kit, Neck Guard, Screw Kit, Mouthguard</t>
  </si>
  <si>
    <t>Special Events</t>
  </si>
  <si>
    <t>Game Volunteer Rotation Schedule</t>
  </si>
  <si>
    <t>Game #</t>
  </si>
  <si>
    <t>Date</t>
  </si>
  <si>
    <t>Location</t>
  </si>
  <si>
    <t>Opponent</t>
  </si>
  <si>
    <t>Penalty Box</t>
  </si>
  <si>
    <t>Clock</t>
  </si>
  <si>
    <t>Scoresheet</t>
  </si>
  <si>
    <t>Parent List</t>
  </si>
  <si>
    <t>Rotation</t>
  </si>
  <si>
    <t>Eden Prairie</t>
  </si>
  <si>
    <t>Lakeville South</t>
  </si>
  <si>
    <t>Pergande</t>
  </si>
  <si>
    <t>Willette</t>
  </si>
  <si>
    <t>Plymouth</t>
  </si>
  <si>
    <t>Wayzata</t>
  </si>
  <si>
    <t>Pearson</t>
  </si>
  <si>
    <t>Claver</t>
  </si>
  <si>
    <t>Haase</t>
  </si>
  <si>
    <t>Moen</t>
  </si>
  <si>
    <t>Carlson</t>
  </si>
  <si>
    <t>Shakopee</t>
  </si>
  <si>
    <t>Long</t>
  </si>
  <si>
    <t>New Prague</t>
  </si>
  <si>
    <t>Lillquist</t>
  </si>
  <si>
    <t>Bauer</t>
  </si>
  <si>
    <t>Braemar</t>
  </si>
  <si>
    <t>Edina White</t>
  </si>
  <si>
    <t>Jones</t>
  </si>
  <si>
    <t>Prior Lake/Savage</t>
  </si>
  <si>
    <t>Fronek</t>
  </si>
  <si>
    <t xml:space="preserve">Willette </t>
  </si>
  <si>
    <t>Peterson</t>
  </si>
  <si>
    <t>Edina Green</t>
  </si>
  <si>
    <t>Bloomington</t>
  </si>
  <si>
    <t>Victoria</t>
  </si>
  <si>
    <t>Chaska/Chan</t>
  </si>
  <si>
    <t>Batker</t>
  </si>
  <si>
    <t>Knuth</t>
  </si>
  <si>
    <t>Burnsville</t>
  </si>
  <si>
    <t>Stabno</t>
  </si>
  <si>
    <t>BIG 2</t>
  </si>
  <si>
    <t>Minnetonka</t>
  </si>
  <si>
    <t>Dakotah</t>
  </si>
  <si>
    <t>Minnetonka B</t>
  </si>
  <si>
    <t>Home Games</t>
  </si>
  <si>
    <t>Penalty Box/Clock</t>
  </si>
  <si>
    <t>Away Games</t>
  </si>
  <si>
    <t>Penalty Box/Scoresheet</t>
  </si>
  <si>
    <t>Parent on Duty Schedule</t>
  </si>
  <si>
    <t>#</t>
  </si>
  <si>
    <t>Event Type</t>
  </si>
  <si>
    <t>Parent on Duty</t>
  </si>
  <si>
    <t>Practices</t>
  </si>
  <si>
    <t>Games</t>
  </si>
  <si>
    <t>Practice</t>
  </si>
  <si>
    <t>None - Parent Meeting</t>
  </si>
  <si>
    <t>Scrimmage</t>
  </si>
  <si>
    <t>Game</t>
  </si>
  <si>
    <t>Tournament</t>
  </si>
  <si>
    <t>Districts</t>
  </si>
  <si>
    <t>Volunteer Opportunity</t>
  </si>
  <si>
    <t>Description</t>
  </si>
  <si>
    <t>Sign Up</t>
  </si>
  <si>
    <t>Apparel</t>
  </si>
  <si>
    <t>Coordinate Team Apparel Design, Ordering, &amp; Distribution</t>
  </si>
  <si>
    <t>Early Season Parent Party</t>
  </si>
  <si>
    <t xml:space="preserve">Host early season party for parents to get to know eachother.   </t>
  </si>
  <si>
    <t>Treasurer</t>
  </si>
  <si>
    <t>In partnership with coach and manager, establish team budget. Set up bank account, collect team funds, and provide ongoing reporting and tracking of team budget</t>
  </si>
  <si>
    <t>EPHA Fundraiser</t>
  </si>
  <si>
    <t>Photograher/Videographer</t>
  </si>
  <si>
    <t>Scrapbook Coordinator</t>
  </si>
  <si>
    <t>Ensure all team events have photos and lead development of team photobook</t>
  </si>
  <si>
    <t>Service Project</t>
  </si>
  <si>
    <t>Identify and coordinate service project event for girls</t>
  </si>
  <si>
    <t>Tournament #1</t>
  </si>
  <si>
    <t xml:space="preserve">Coordinate Team Events (i.e. Meals, etc.), Door Hangars, and Swag Bags </t>
  </si>
  <si>
    <t>Tournament #2</t>
  </si>
  <si>
    <t>Tournament #3</t>
  </si>
  <si>
    <t>End of Year Party</t>
  </si>
  <si>
    <t>Planning for End of Year Celebration - Home or Restaurant (2 Families)</t>
  </si>
  <si>
    <t>Eden Prairie 12UA</t>
  </si>
  <si>
    <t>Ashley Stabno</t>
  </si>
  <si>
    <t>Ellie Pearson</t>
  </si>
  <si>
    <t>Sadie Long</t>
  </si>
  <si>
    <t>Lexi Willette</t>
  </si>
  <si>
    <t>Brooke Batker</t>
  </si>
  <si>
    <t>Emily Claver</t>
  </si>
  <si>
    <t>Grace Moen</t>
  </si>
  <si>
    <t>Maya Jones</t>
  </si>
  <si>
    <t>Presley Pergande</t>
  </si>
  <si>
    <t>Kate Fronek</t>
  </si>
  <si>
    <t>Gretchen Bauer</t>
  </si>
  <si>
    <t>Grace Carlson</t>
  </si>
  <si>
    <t>Josie Lillquist</t>
  </si>
  <si>
    <t>Jeana Knuth</t>
  </si>
  <si>
    <t>Lexi Peterson</t>
  </si>
  <si>
    <t>C-Emily Stunek #319731</t>
  </si>
  <si>
    <t>C-Tracey Schilling-Hysjulien #223753</t>
  </si>
  <si>
    <t>C-Jenna Privette #404764</t>
  </si>
  <si>
    <t xml:space="preserve">  </t>
  </si>
  <si>
    <t>Early season party for players and/or families to get to hang out and have fun (i.e. pancake breakfast, etc.)</t>
  </si>
  <si>
    <t>Early Season Team Party</t>
  </si>
  <si>
    <t>Mid season party for players to get to hang out and have fun (Pasta/Pizza/Iceskating/Etc.)</t>
  </si>
  <si>
    <t xml:space="preserve">Mid Season Team Party </t>
  </si>
  <si>
    <t>Coordinate Distribution and Collection of raffle tickets for EPHA Fundraiser</t>
  </si>
  <si>
    <t>Have good camera to capture great came shots of players during games. Also take head shots</t>
  </si>
  <si>
    <t>XX Coaches @ XX $$</t>
  </si>
  <si>
    <t>Coaches Bag</t>
  </si>
  <si>
    <t>Prepare a game kit for the coaches to have on for emergency situations (</t>
  </si>
  <si>
    <t>Number</t>
  </si>
  <si>
    <t>First</t>
  </si>
  <si>
    <t>Last</t>
  </si>
  <si>
    <t>Parent 1</t>
  </si>
  <si>
    <t>Cell</t>
  </si>
  <si>
    <t>Parent 2</t>
  </si>
  <si>
    <t>Email</t>
  </si>
  <si>
    <t>Checks, Banking Fees, Stickers, etc.</t>
  </si>
  <si>
    <t>Scrimmage Referees</t>
  </si>
  <si>
    <t>Example</t>
  </si>
  <si>
    <t>Touranment Team Room</t>
  </si>
  <si>
    <t>Cost for Party Room at Hotel for OOT tourneys</t>
  </si>
  <si>
    <t>Team Meals at Tournament</t>
  </si>
  <si>
    <t>i.e. Pizza/Subs for Out of Town Tournaments</t>
  </si>
  <si>
    <t>Must review and discuss as a team to decide what you would ike to include in budget</t>
  </si>
  <si>
    <t>Charted Bus</t>
  </si>
  <si>
    <t>Cost of Bus/driver for out of town tournament</t>
  </si>
  <si>
    <t xml:space="preserve">Trading Pins / Pin Rolls </t>
  </si>
  <si>
    <t>Design &amp; Order Trading Pins and Pin Holders/Rolls for Fargo Tournament (Squirts Only)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</si>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</sst>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m/d/yy;@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omic Sans MS"/>
      <family val="4"/>
    </font>
    <font>
      <b/>
      <sz val="10"/>
      <color theme="1"/>
      <name val="Comic Sans MS"/>
      <family val="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0" tint="-0.499984740745262"/>
      <name val="Comic Sans MS"/>
    </font>
    <font>
      <sz val="10"/>
      <color rgb="FFFF0000"/>
      <name val="Comic Sans MS"/>
    </font>
    <font>
      <b/>
      <sz val="10"/>
      <color rgb="FFFF0000"/>
      <name val="Comic Sans MS"/>
    </font>
    <font>
      <b/>
      <sz val="10"/>
      <name val="Comic Sans MS"/>
    </font>
    <font>
      <sz val="10"/>
      <name val="Comic Sans MS"/>
    </font>
    <font>
      <sz val="10"/>
      <color rgb="FF3366FF"/>
      <name val="Comic Sans MS"/>
    </font>
    <font>
      <b/>
      <sz val="20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sz val="14"/>
      <name val="Calibri"/>
      <family val="2"/>
      <scheme val="minor"/>
    </font>
    <font>
      <b/>
      <sz val="14"/>
      <color rgb="FFFF0000"/>
      <name val="Calibri"/>
      <scheme val="minor"/>
    </font>
    <font>
      <sz val="13"/>
      <color theme="1"/>
      <name val="Arial"/>
    </font>
    <font>
      <sz val="14"/>
      <color rgb="FFFF0000"/>
      <name val="Calibri"/>
      <scheme val="minor"/>
    </font>
    <font>
      <sz val="11"/>
      <color theme="1"/>
      <name val="Arial"/>
    </font>
    <font>
      <sz val="10"/>
      <color theme="1"/>
      <name val="Arial"/>
    </font>
    <font>
      <sz val="9"/>
      <color theme="1"/>
      <name val="Tahoma"/>
    </font>
    <font>
      <sz val="8"/>
      <color theme="1"/>
      <name val="Tahoma"/>
    </font>
    <font>
      <sz val="8"/>
      <color theme="1"/>
      <name val="Arial"/>
    </font>
    <font>
      <sz val="11"/>
      <color theme="1"/>
      <name val="Tahoma"/>
    </font>
    <font>
      <sz val="10"/>
      <color theme="0"/>
      <name val="Arial Bold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9"/>
      </left>
      <right/>
      <top style="medium">
        <color indexed="9"/>
      </top>
      <bottom style="thin">
        <color indexed="9"/>
      </bottom>
      <diagonal/>
    </border>
    <border>
      <left/>
      <right style="medium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11"/>
      </top>
      <bottom style="thin">
        <color indexed="11"/>
      </bottom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thin">
        <color indexed="11"/>
      </right>
      <top style="thin">
        <color indexed="9"/>
      </top>
      <bottom style="medium">
        <color indexed="9"/>
      </bottom>
      <diagonal/>
    </border>
    <border>
      <left style="thin">
        <color indexed="11"/>
      </left>
      <right style="medium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11"/>
      </left>
      <right style="thin">
        <color indexed="11"/>
      </right>
      <top style="medium">
        <color indexed="9"/>
      </top>
      <bottom style="medium">
        <color indexed="9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22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2" borderId="4" xfId="0" applyFont="1" applyFill="1" applyBorder="1"/>
    <xf numFmtId="164" fontId="2" fillId="2" borderId="5" xfId="0" applyNumberFormat="1" applyFont="1" applyFill="1" applyBorder="1" applyAlignment="1">
      <alignment horizontal="center"/>
    </xf>
    <xf numFmtId="0" fontId="2" fillId="2" borderId="6" xfId="0" applyFont="1" applyFill="1" applyBorder="1"/>
    <xf numFmtId="164" fontId="3" fillId="2" borderId="5" xfId="0" applyNumberFormat="1" applyFont="1" applyFill="1" applyBorder="1" applyAlignment="1">
      <alignment horizontal="center"/>
    </xf>
    <xf numFmtId="0" fontId="3" fillId="3" borderId="7" xfId="0" applyFont="1" applyFill="1" applyBorder="1"/>
    <xf numFmtId="164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0" borderId="0" xfId="0" applyFont="1" applyBorder="1"/>
    <xf numFmtId="0" fontId="3" fillId="2" borderId="7" xfId="0" applyFont="1" applyFill="1" applyBorder="1"/>
    <xf numFmtId="0" fontId="2" fillId="2" borderId="9" xfId="0" applyFont="1" applyFill="1" applyBorder="1"/>
    <xf numFmtId="0" fontId="2" fillId="2" borderId="8" xfId="1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2" borderId="11" xfId="1" applyNumberFormat="1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10" fillId="2" borderId="1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2" fillId="0" borderId="3" xfId="0" applyFont="1" applyBorder="1"/>
    <xf numFmtId="165" fontId="2" fillId="0" borderId="0" xfId="1" applyNumberFormat="1" applyFont="1"/>
    <xf numFmtId="165" fontId="2" fillId="2" borderId="11" xfId="1" applyNumberFormat="1" applyFont="1" applyFill="1" applyBorder="1" applyAlignment="1">
      <alignment horizontal="center"/>
    </xf>
    <xf numFmtId="165" fontId="2" fillId="3" borderId="11" xfId="1" applyNumberFormat="1" applyFont="1" applyFill="1" applyBorder="1" applyAlignment="1">
      <alignment horizontal="center"/>
    </xf>
    <xf numFmtId="164" fontId="2" fillId="0" borderId="0" xfId="0" applyNumberFormat="1" applyFont="1"/>
    <xf numFmtId="164" fontId="11" fillId="2" borderId="11" xfId="0" applyNumberFormat="1" applyFont="1" applyFill="1" applyBorder="1" applyAlignment="1">
      <alignment horizontal="center"/>
    </xf>
    <xf numFmtId="165" fontId="11" fillId="2" borderId="11" xfId="1" applyNumberFormat="1" applyFont="1" applyFill="1" applyBorder="1" applyAlignment="1">
      <alignment horizontal="center"/>
    </xf>
    <xf numFmtId="0" fontId="3" fillId="2" borderId="9" xfId="0" applyFont="1" applyFill="1" applyBorder="1"/>
    <xf numFmtId="164" fontId="3" fillId="2" borderId="12" xfId="0" applyNumberFormat="1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0" fontId="3" fillId="0" borderId="12" xfId="0" applyFont="1" applyBorder="1"/>
    <xf numFmtId="0" fontId="2" fillId="0" borderId="14" xfId="0" applyFont="1" applyBorder="1"/>
    <xf numFmtId="0" fontId="2" fillId="0" borderId="7" xfId="0" applyFont="1" applyBorder="1"/>
    <xf numFmtId="164" fontId="2" fillId="0" borderId="11" xfId="0" applyNumberFormat="1" applyFont="1" applyBorder="1" applyAlignment="1">
      <alignment horizontal="center"/>
    </xf>
    <xf numFmtId="0" fontId="2" fillId="0" borderId="9" xfId="0" applyFont="1" applyBorder="1"/>
    <xf numFmtId="164" fontId="2" fillId="2" borderId="15" xfId="0" applyNumberFormat="1" applyFont="1" applyFill="1" applyBorder="1" applyAlignment="1">
      <alignment horizontal="center"/>
    </xf>
    <xf numFmtId="0" fontId="2" fillId="0" borderId="13" xfId="0" applyFont="1" applyBorder="1"/>
    <xf numFmtId="165" fontId="2" fillId="0" borderId="13" xfId="1" applyNumberFormat="1" applyFont="1" applyBorder="1"/>
    <xf numFmtId="165" fontId="2" fillId="0" borderId="0" xfId="1" applyNumberFormat="1" applyFont="1" applyBorder="1"/>
    <xf numFmtId="164" fontId="12" fillId="2" borderId="10" xfId="0" applyNumberFormat="1" applyFont="1" applyFill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" fontId="2" fillId="0" borderId="0" xfId="0" applyNumberFormat="1" applyFont="1"/>
    <xf numFmtId="164" fontId="1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164" fontId="2" fillId="0" borderId="2" xfId="0" applyNumberFormat="1" applyFont="1" applyFill="1" applyBorder="1" applyAlignment="1">
      <alignment horizontal="center"/>
    </xf>
    <xf numFmtId="0" fontId="3" fillId="0" borderId="3" xfId="0" applyFont="1" applyFill="1" applyBorder="1"/>
    <xf numFmtId="0" fontId="2" fillId="0" borderId="1" xfId="0" applyFont="1" applyFill="1" applyBorder="1"/>
    <xf numFmtId="0" fontId="2" fillId="0" borderId="3" xfId="0" applyFont="1" applyFill="1" applyBorder="1"/>
    <xf numFmtId="0" fontId="2" fillId="0" borderId="0" xfId="0" applyFont="1" applyFill="1" applyBorder="1"/>
    <xf numFmtId="165" fontId="13" fillId="0" borderId="0" xfId="1" applyNumberFormat="1" applyFont="1"/>
    <xf numFmtId="165" fontId="2" fillId="0" borderId="0" xfId="0" applyNumberFormat="1" applyFont="1"/>
    <xf numFmtId="0" fontId="14" fillId="0" borderId="0" xfId="0" applyFont="1" applyAlignment="1">
      <alignment horizontal="center"/>
    </xf>
    <xf numFmtId="0" fontId="1" fillId="0" borderId="0" xfId="0" applyFont="1"/>
    <xf numFmtId="0" fontId="15" fillId="0" borderId="16" xfId="0" applyFont="1" applyBorder="1" applyAlignment="1">
      <alignment horizontal="center"/>
    </xf>
    <xf numFmtId="0" fontId="16" fillId="0" borderId="0" xfId="0" applyFont="1"/>
    <xf numFmtId="0" fontId="16" fillId="0" borderId="16" xfId="0" applyFont="1" applyBorder="1"/>
    <xf numFmtId="0" fontId="16" fillId="2" borderId="16" xfId="0" applyFont="1" applyFill="1" applyBorder="1" applyAlignment="1">
      <alignment horizontal="center"/>
    </xf>
    <xf numFmtId="166" fontId="16" fillId="2" borderId="16" xfId="0" applyNumberFormat="1" applyFont="1" applyFill="1" applyBorder="1" applyAlignment="1">
      <alignment horizontal="center"/>
    </xf>
    <xf numFmtId="0" fontId="16" fillId="2" borderId="16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center"/>
    </xf>
    <xf numFmtId="0" fontId="19" fillId="0" borderId="16" xfId="0" applyFont="1" applyFill="1" applyBorder="1"/>
    <xf numFmtId="0" fontId="16" fillId="0" borderId="16" xfId="0" applyFont="1" applyFill="1" applyBorder="1"/>
    <xf numFmtId="0" fontId="16" fillId="0" borderId="16" xfId="0" applyFont="1" applyFill="1" applyBorder="1" applyAlignment="1">
      <alignment horizontal="center"/>
    </xf>
    <xf numFmtId="166" fontId="16" fillId="0" borderId="16" xfId="0" applyNumberFormat="1" applyFont="1" applyFill="1" applyBorder="1" applyAlignment="1">
      <alignment horizontal="center"/>
    </xf>
    <xf numFmtId="0" fontId="16" fillId="0" borderId="16" xfId="0" applyFont="1" applyFill="1" applyBorder="1" applyAlignment="1">
      <alignment horizontal="left"/>
    </xf>
    <xf numFmtId="0" fontId="17" fillId="0" borderId="16" xfId="0" applyFont="1" applyFill="1" applyBorder="1" applyAlignment="1">
      <alignment horizontal="center"/>
    </xf>
    <xf numFmtId="0" fontId="16" fillId="0" borderId="0" xfId="0" applyFont="1" applyFill="1"/>
    <xf numFmtId="0" fontId="16" fillId="2" borderId="16" xfId="0" applyFont="1" applyFill="1" applyBorder="1"/>
    <xf numFmtId="0" fontId="20" fillId="0" borderId="16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5" fillId="0" borderId="16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14" fontId="16" fillId="0" borderId="16" xfId="0" applyNumberFormat="1" applyFont="1" applyFill="1" applyBorder="1"/>
    <xf numFmtId="0" fontId="16" fillId="0" borderId="16" xfId="0" quotePrefix="1" applyNumberFormat="1" applyFont="1" applyFill="1" applyBorder="1"/>
    <xf numFmtId="14" fontId="16" fillId="0" borderId="0" xfId="0" applyNumberFormat="1" applyFont="1" applyFill="1" applyBorder="1"/>
    <xf numFmtId="14" fontId="16" fillId="0" borderId="16" xfId="0" applyNumberFormat="1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5" fillId="0" borderId="0" xfId="0" applyFont="1"/>
    <xf numFmtId="0" fontId="16" fillId="0" borderId="16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16" xfId="0" applyFont="1" applyFill="1" applyBorder="1" applyAlignment="1">
      <alignment horizontal="center" vertical="center" wrapText="1"/>
    </xf>
    <xf numFmtId="0" fontId="21" fillId="0" borderId="24" xfId="0" applyNumberFormat="1" applyFont="1" applyFill="1" applyBorder="1" applyAlignment="1"/>
    <xf numFmtId="0" fontId="22" fillId="0" borderId="0" xfId="0" applyNumberFormat="1" applyFont="1" applyFill="1" applyAlignment="1"/>
    <xf numFmtId="0" fontId="23" fillId="0" borderId="25" xfId="0" applyNumberFormat="1" applyFont="1" applyFill="1" applyBorder="1" applyAlignment="1">
      <alignment horizontal="center"/>
    </xf>
    <xf numFmtId="0" fontId="23" fillId="0" borderId="26" xfId="0" applyNumberFormat="1" applyFont="1" applyFill="1" applyBorder="1" applyAlignment="1"/>
    <xf numFmtId="0" fontId="21" fillId="0" borderId="24" xfId="0" applyNumberFormat="1" applyFont="1" applyFill="1" applyBorder="1" applyAlignment="1">
      <alignment vertical="center"/>
    </xf>
    <xf numFmtId="0" fontId="21" fillId="0" borderId="24" xfId="0" applyNumberFormat="1" applyFont="1" applyFill="1" applyBorder="1" applyAlignment="1">
      <alignment horizontal="left" vertical="center"/>
    </xf>
    <xf numFmtId="0" fontId="23" fillId="0" borderId="25" xfId="0" applyNumberFormat="1" applyFont="1" applyFill="1" applyBorder="1" applyAlignment="1">
      <alignment horizontal="center" vertical="center"/>
    </xf>
    <xf numFmtId="0" fontId="25" fillId="0" borderId="24" xfId="0" applyNumberFormat="1" applyFont="1" applyFill="1" applyBorder="1" applyAlignment="1">
      <alignment vertical="center"/>
    </xf>
    <xf numFmtId="0" fontId="26" fillId="0" borderId="31" xfId="0" applyNumberFormat="1" applyFont="1" applyFill="1" applyBorder="1" applyAlignment="1">
      <alignment horizontal="center"/>
    </xf>
    <xf numFmtId="0" fontId="26" fillId="0" borderId="31" xfId="0" applyNumberFormat="1" applyFont="1" applyFill="1" applyBorder="1" applyAlignment="1"/>
    <xf numFmtId="0" fontId="21" fillId="0" borderId="32" xfId="0" applyNumberFormat="1" applyFont="1" applyFill="1" applyBorder="1" applyAlignment="1">
      <alignment vertical="center"/>
    </xf>
    <xf numFmtId="165" fontId="3" fillId="2" borderId="11" xfId="1" applyNumberFormat="1" applyFont="1" applyFill="1" applyBorder="1" applyAlignment="1">
      <alignment horizontal="center"/>
    </xf>
    <xf numFmtId="0" fontId="28" fillId="0" borderId="16" xfId="0" applyFont="1" applyBorder="1"/>
    <xf numFmtId="0" fontId="28" fillId="5" borderId="16" xfId="0" applyFont="1" applyFill="1" applyBorder="1"/>
    <xf numFmtId="0" fontId="3" fillId="0" borderId="0" xfId="0" applyFont="1" applyFill="1" applyBorder="1"/>
    <xf numFmtId="0" fontId="3" fillId="0" borderId="13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0" fontId="27" fillId="4" borderId="22" xfId="0" applyNumberFormat="1" applyFont="1" applyFill="1" applyBorder="1" applyAlignment="1">
      <alignment horizontal="center" vertical="center"/>
    </xf>
    <xf numFmtId="0" fontId="27" fillId="4" borderId="23" xfId="0" applyNumberFormat="1" applyFont="1" applyFill="1" applyBorder="1" applyAlignment="1">
      <alignment horizontal="center" vertical="center"/>
    </xf>
    <xf numFmtId="0" fontId="24" fillId="0" borderId="27" xfId="0" applyNumberFormat="1" applyFont="1" applyFill="1" applyBorder="1" applyAlignment="1">
      <alignment horizontal="left"/>
    </xf>
    <xf numFmtId="0" fontId="24" fillId="0" borderId="28" xfId="0" applyNumberFormat="1" applyFont="1" applyFill="1" applyBorder="1" applyAlignment="1">
      <alignment horizontal="left"/>
    </xf>
    <xf numFmtId="0" fontId="23" fillId="0" borderId="28" xfId="0" applyNumberFormat="1" applyFont="1" applyFill="1" applyBorder="1" applyAlignment="1">
      <alignment horizontal="left"/>
    </xf>
    <xf numFmtId="0" fontId="23" fillId="0" borderId="27" xfId="0" applyNumberFormat="1" applyFont="1" applyFill="1" applyBorder="1" applyAlignment="1">
      <alignment horizontal="left"/>
    </xf>
    <xf numFmtId="0" fontId="25" fillId="0" borderId="29" xfId="0" applyNumberFormat="1" applyFont="1" applyFill="1" applyBorder="1" applyAlignment="1">
      <alignment horizontal="left"/>
    </xf>
    <xf numFmtId="0" fontId="25" fillId="0" borderId="30" xfId="0" applyNumberFormat="1" applyFont="1" applyFill="1" applyBorder="1" applyAlignment="1">
      <alignment horizontal="left"/>
    </xf>
    <xf numFmtId="0" fontId="16" fillId="0" borderId="19" xfId="0" applyFont="1" applyFill="1" applyBorder="1"/>
    <xf numFmtId="0" fontId="16" fillId="0" borderId="21" xfId="0" applyFont="1" applyFill="1" applyBorder="1"/>
    <xf numFmtId="0" fontId="1" fillId="0" borderId="0" xfId="0" applyFont="1" applyFill="1" applyAlignment="1">
      <alignment horizontal="left"/>
    </xf>
    <xf numFmtId="0" fontId="15" fillId="0" borderId="16" xfId="0" applyFont="1" applyFill="1" applyBorder="1" applyAlignment="1">
      <alignment horizontal="left"/>
    </xf>
    <xf numFmtId="0" fontId="16" fillId="0" borderId="16" xfId="0" quotePrefix="1" applyNumberFormat="1" applyFont="1" applyFill="1" applyBorder="1" applyAlignment="1">
      <alignment horizontal="left"/>
    </xf>
    <xf numFmtId="0" fontId="16" fillId="0" borderId="18" xfId="0" applyFont="1" applyFill="1" applyBorder="1"/>
    <xf numFmtId="0" fontId="16" fillId="0" borderId="20" xfId="0" applyFont="1" applyFill="1" applyBorder="1"/>
  </cellXfs>
  <cellStyles count="2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D10" sqref="D10"/>
    </sheetView>
  </sheetViews>
  <sheetFormatPr baseColWidth="10" defaultRowHeight="15" x14ac:dyDescent="0.2"/>
  <cols>
    <col min="1" max="1" width="28.1640625" customWidth="1"/>
  </cols>
  <sheetData>
    <row r="1" spans="1:9" x14ac:dyDescent="0.2">
      <c r="A1" s="112" t="s">
        <v>143</v>
      </c>
      <c r="B1" s="112" t="s">
        <v>144</v>
      </c>
      <c r="C1" s="112" t="s">
        <v>145</v>
      </c>
      <c r="D1" s="112" t="s">
        <v>146</v>
      </c>
      <c r="E1" s="112" t="s">
        <v>147</v>
      </c>
      <c r="F1" s="112" t="s">
        <v>149</v>
      </c>
      <c r="G1" s="112" t="s">
        <v>148</v>
      </c>
      <c r="H1" s="112" t="s">
        <v>147</v>
      </c>
      <c r="I1" s="112" t="s">
        <v>149</v>
      </c>
    </row>
    <row r="2" spans="1:9" x14ac:dyDescent="0.2">
      <c r="A2" s="111"/>
      <c r="B2" s="111"/>
      <c r="C2" s="111"/>
      <c r="D2" s="111"/>
      <c r="E2" s="111"/>
      <c r="F2" s="111"/>
      <c r="G2" s="111"/>
      <c r="H2" s="111"/>
      <c r="I2" s="111"/>
    </row>
    <row r="3" spans="1:9" x14ac:dyDescent="0.2">
      <c r="A3" s="111"/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111"/>
      <c r="B4" s="111"/>
      <c r="C4" s="111"/>
      <c r="D4" s="111"/>
      <c r="E4" s="111"/>
      <c r="F4" s="111"/>
      <c r="G4" s="111"/>
      <c r="H4" s="111"/>
      <c r="I4" s="111"/>
    </row>
    <row r="5" spans="1:9" x14ac:dyDescent="0.2">
      <c r="A5" s="111"/>
      <c r="B5" s="111"/>
      <c r="C5" s="111"/>
      <c r="D5" s="111"/>
      <c r="E5" s="111"/>
      <c r="F5" s="111"/>
      <c r="G5" s="111"/>
      <c r="H5" s="111"/>
      <c r="I5" s="111"/>
    </row>
    <row r="6" spans="1:9" x14ac:dyDescent="0.2">
      <c r="A6" s="111"/>
      <c r="B6" s="111"/>
      <c r="C6" s="111"/>
      <c r="D6" s="111"/>
      <c r="E6" s="111"/>
      <c r="F6" s="111"/>
      <c r="G6" s="111"/>
      <c r="H6" s="111"/>
      <c r="I6" s="111"/>
    </row>
    <row r="7" spans="1:9" x14ac:dyDescent="0.2">
      <c r="A7" s="111"/>
      <c r="B7" s="111"/>
      <c r="C7" s="111"/>
      <c r="D7" s="111"/>
      <c r="E7" s="111"/>
      <c r="F7" s="111"/>
      <c r="G7" s="111"/>
      <c r="H7" s="111"/>
      <c r="I7" s="111"/>
    </row>
    <row r="8" spans="1:9" x14ac:dyDescent="0.2">
      <c r="A8" s="111"/>
      <c r="B8" s="111"/>
      <c r="C8" s="111"/>
      <c r="D8" s="111"/>
      <c r="E8" s="111"/>
      <c r="F8" s="111"/>
      <c r="G8" s="111"/>
      <c r="H8" s="111"/>
      <c r="I8" s="111"/>
    </row>
    <row r="9" spans="1:9" x14ac:dyDescent="0.2">
      <c r="A9" s="111"/>
      <c r="B9" s="111"/>
      <c r="C9" s="111"/>
      <c r="D9" s="111"/>
      <c r="E9" s="111"/>
      <c r="F9" s="111"/>
      <c r="G9" s="111"/>
      <c r="H9" s="111"/>
      <c r="I9" s="111"/>
    </row>
    <row r="10" spans="1:9" x14ac:dyDescent="0.2">
      <c r="A10" s="111"/>
      <c r="B10" s="111"/>
      <c r="C10" s="111"/>
      <c r="D10" s="111"/>
      <c r="E10" s="111"/>
      <c r="F10" s="111"/>
      <c r="G10" s="111"/>
      <c r="H10" s="111"/>
      <c r="I10" s="111"/>
    </row>
    <row r="11" spans="1:9" x14ac:dyDescent="0.2">
      <c r="A11" s="111"/>
      <c r="B11" s="111"/>
      <c r="C11" s="111"/>
      <c r="D11" s="111"/>
      <c r="E11" s="111"/>
      <c r="F11" s="111"/>
      <c r="G11" s="111"/>
      <c r="H11" s="111"/>
      <c r="I11" s="111"/>
    </row>
    <row r="12" spans="1:9" x14ac:dyDescent="0.2">
      <c r="A12" s="111"/>
      <c r="B12" s="111"/>
      <c r="C12" s="111"/>
      <c r="D12" s="111"/>
      <c r="E12" s="111"/>
      <c r="F12" s="111"/>
      <c r="G12" s="111"/>
      <c r="H12" s="111"/>
      <c r="I12" s="111"/>
    </row>
    <row r="13" spans="1:9" x14ac:dyDescent="0.2">
      <c r="A13" s="111"/>
      <c r="B13" s="111"/>
      <c r="C13" s="111"/>
      <c r="D13" s="111"/>
      <c r="E13" s="111"/>
      <c r="F13" s="111"/>
      <c r="G13" s="111"/>
      <c r="H13" s="111"/>
      <c r="I13" s="111"/>
    </row>
    <row r="14" spans="1:9" x14ac:dyDescent="0.2">
      <c r="A14" s="111"/>
      <c r="B14" s="111"/>
      <c r="C14" s="111"/>
      <c r="D14" s="111"/>
      <c r="E14" s="111"/>
      <c r="F14" s="111"/>
      <c r="G14" s="111"/>
      <c r="H14" s="111"/>
      <c r="I14" s="111"/>
    </row>
    <row r="15" spans="1:9" x14ac:dyDescent="0.2">
      <c r="A15" s="111"/>
      <c r="B15" s="111"/>
      <c r="C15" s="111"/>
      <c r="D15" s="111"/>
      <c r="E15" s="111"/>
      <c r="F15" s="111"/>
      <c r="G15" s="111"/>
      <c r="H15" s="111"/>
      <c r="I15" s="111"/>
    </row>
    <row r="16" spans="1:9" x14ac:dyDescent="0.2">
      <c r="A16" s="111"/>
      <c r="B16" s="111"/>
      <c r="C16" s="111"/>
      <c r="D16" s="111"/>
      <c r="E16" s="111"/>
      <c r="F16" s="111"/>
      <c r="G16" s="111"/>
      <c r="H16" s="111"/>
      <c r="I16" s="111"/>
    </row>
    <row r="17" spans="1:9" x14ac:dyDescent="0.2">
      <c r="A17" s="111"/>
      <c r="B17" s="111"/>
      <c r="C17" s="111"/>
      <c r="D17" s="111"/>
      <c r="E17" s="111"/>
      <c r="F17" s="111"/>
      <c r="G17" s="111"/>
      <c r="H17" s="111"/>
      <c r="I17" s="111"/>
    </row>
    <row r="18" spans="1:9" x14ac:dyDescent="0.2">
      <c r="A18" s="111"/>
      <c r="B18" s="111"/>
      <c r="C18" s="111"/>
      <c r="D18" s="111"/>
      <c r="E18" s="111"/>
      <c r="F18" s="111"/>
      <c r="G18" s="111"/>
      <c r="H18" s="111"/>
      <c r="I18" s="111"/>
    </row>
    <row r="19" spans="1:9" x14ac:dyDescent="0.2">
      <c r="A19" s="111"/>
      <c r="B19" s="111"/>
      <c r="C19" s="111"/>
      <c r="D19" s="111"/>
      <c r="E19" s="111"/>
      <c r="F19" s="111"/>
      <c r="G19" s="111"/>
      <c r="H19" s="111"/>
      <c r="I19" s="111"/>
    </row>
    <row r="20" spans="1:9" x14ac:dyDescent="0.2">
      <c r="A20" s="111"/>
      <c r="B20" s="111"/>
      <c r="C20" s="111"/>
      <c r="D20" s="111"/>
      <c r="E20" s="111"/>
      <c r="F20" s="111"/>
      <c r="G20" s="111"/>
      <c r="H20" s="111"/>
      <c r="I20" s="111"/>
    </row>
    <row r="21" spans="1:9" x14ac:dyDescent="0.2">
      <c r="A21" s="111"/>
      <c r="B21" s="111"/>
      <c r="C21" s="111"/>
      <c r="D21" s="111"/>
      <c r="E21" s="111"/>
      <c r="F21" s="111"/>
      <c r="G21" s="111"/>
      <c r="H21" s="111"/>
      <c r="I21" s="111"/>
    </row>
    <row r="22" spans="1:9" x14ac:dyDescent="0.2">
      <c r="A22" s="111"/>
      <c r="B22" s="111"/>
      <c r="C22" s="111"/>
      <c r="D22" s="111"/>
      <c r="E22" s="111"/>
      <c r="F22" s="111"/>
      <c r="G22" s="111"/>
      <c r="H22" s="111"/>
      <c r="I22" s="111"/>
    </row>
    <row r="23" spans="1:9" x14ac:dyDescent="0.2">
      <c r="A23" s="111"/>
      <c r="B23" s="111"/>
      <c r="C23" s="111"/>
      <c r="D23" s="111"/>
      <c r="E23" s="111"/>
      <c r="F23" s="111"/>
      <c r="G23" s="111"/>
      <c r="H23" s="111"/>
      <c r="I23" s="111"/>
    </row>
    <row r="24" spans="1:9" x14ac:dyDescent="0.2">
      <c r="A24" s="111"/>
      <c r="B24" s="111"/>
      <c r="C24" s="111"/>
      <c r="D24" s="111"/>
      <c r="E24" s="111"/>
      <c r="F24" s="111"/>
      <c r="G24" s="111"/>
      <c r="H24" s="111"/>
      <c r="I24" s="111"/>
    </row>
    <row r="25" spans="1:9" x14ac:dyDescent="0.2">
      <c r="A25" s="111"/>
      <c r="B25" s="111"/>
      <c r="C25" s="111"/>
      <c r="D25" s="111"/>
      <c r="E25" s="111"/>
      <c r="F25" s="111"/>
      <c r="G25" s="111"/>
      <c r="H25" s="111"/>
      <c r="I25" s="111"/>
    </row>
    <row r="26" spans="1:9" x14ac:dyDescent="0.2">
      <c r="A26" s="111"/>
      <c r="B26" s="111"/>
      <c r="C26" s="111"/>
      <c r="D26" s="111"/>
      <c r="E26" s="111"/>
      <c r="F26" s="111"/>
      <c r="G26" s="111"/>
      <c r="H26" s="111"/>
      <c r="I26" s="111"/>
    </row>
    <row r="27" spans="1:9" x14ac:dyDescent="0.2">
      <c r="A27" s="111"/>
      <c r="B27" s="111"/>
      <c r="C27" s="111"/>
      <c r="D27" s="111"/>
      <c r="E27" s="111"/>
      <c r="F27" s="111"/>
      <c r="G27" s="111"/>
      <c r="H27" s="111"/>
      <c r="I27" s="1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1"/>
  <sheetViews>
    <sheetView topLeftCell="D20" workbookViewId="0">
      <selection activeCell="D13" sqref="D13"/>
    </sheetView>
  </sheetViews>
  <sheetFormatPr baseColWidth="10" defaultColWidth="8.83203125" defaultRowHeight="16" x14ac:dyDescent="0.25"/>
  <cols>
    <col min="1" max="3" width="13.83203125" style="3" hidden="1" customWidth="1"/>
    <col min="4" max="4" width="23.83203125" style="1" bestFit="1" customWidth="1"/>
    <col min="5" max="5" width="9.1640625" style="1" bestFit="1" customWidth="1"/>
    <col min="6" max="6" width="9.6640625" style="29" bestFit="1" customWidth="1"/>
    <col min="7" max="7" width="9.1640625" style="1" bestFit="1" customWidth="1"/>
    <col min="8" max="8" width="9.1640625" style="1" customWidth="1"/>
    <col min="9" max="9" width="49.83203125" style="1" bestFit="1" customWidth="1"/>
    <col min="10" max="16384" width="8.83203125" style="1"/>
  </cols>
  <sheetData>
    <row r="1" spans="1:9" x14ac:dyDescent="0.25">
      <c r="D1" s="39" t="s">
        <v>11</v>
      </c>
      <c r="E1" s="114" t="s">
        <v>157</v>
      </c>
      <c r="F1" s="46"/>
      <c r="G1" s="45"/>
      <c r="H1" s="45"/>
      <c r="I1" s="40"/>
    </row>
    <row r="2" spans="1:9" ht="17" thickBot="1" x14ac:dyDescent="0.3">
      <c r="D2" s="6"/>
      <c r="E2" s="14"/>
      <c r="F2" s="47"/>
      <c r="G2" s="14"/>
      <c r="H2" s="14"/>
      <c r="I2" s="4"/>
    </row>
    <row r="3" spans="1:9" ht="17" thickBot="1" x14ac:dyDescent="0.3">
      <c r="D3" s="115" t="s">
        <v>16</v>
      </c>
      <c r="E3" s="116"/>
      <c r="F3" s="116"/>
      <c r="G3" s="116"/>
      <c r="H3" s="116"/>
      <c r="I3" s="117"/>
    </row>
    <row r="4" spans="1:9" ht="17" thickBot="1" x14ac:dyDescent="0.3">
      <c r="D4" s="36"/>
      <c r="E4" s="37" t="s">
        <v>152</v>
      </c>
      <c r="F4" s="37"/>
      <c r="G4" s="37"/>
      <c r="H4" s="37"/>
      <c r="I4" s="38"/>
    </row>
    <row r="5" spans="1:9" s="2" customFormat="1" ht="17" thickBot="1" x14ac:dyDescent="0.3">
      <c r="A5" s="10" t="s">
        <v>10</v>
      </c>
      <c r="B5" s="18" t="s">
        <v>9</v>
      </c>
      <c r="C5" s="24" t="s">
        <v>8</v>
      </c>
      <c r="D5" s="15" t="s">
        <v>0</v>
      </c>
      <c r="E5" s="33" t="s">
        <v>10</v>
      </c>
      <c r="F5" s="34" t="s">
        <v>9</v>
      </c>
      <c r="G5" s="110" t="s">
        <v>13</v>
      </c>
      <c r="H5" s="34"/>
      <c r="I5" s="35" t="s">
        <v>1</v>
      </c>
    </row>
    <row r="6" spans="1:9" s="52" customFormat="1" x14ac:dyDescent="0.25">
      <c r="A6" s="53"/>
      <c r="B6" s="26"/>
      <c r="C6" s="26"/>
      <c r="D6" s="54" t="s">
        <v>21</v>
      </c>
      <c r="E6" s="25">
        <v>600</v>
      </c>
      <c r="F6" s="51"/>
      <c r="G6" s="25">
        <f>E6-F6</f>
        <v>600</v>
      </c>
      <c r="H6" s="27"/>
      <c r="I6" s="55" t="s">
        <v>19</v>
      </c>
    </row>
    <row r="7" spans="1:9" s="52" customFormat="1" x14ac:dyDescent="0.25">
      <c r="A7" s="53"/>
      <c r="B7" s="26"/>
      <c r="C7" s="26"/>
      <c r="D7" s="54"/>
      <c r="E7" s="25"/>
      <c r="F7" s="51"/>
      <c r="I7" s="55"/>
    </row>
    <row r="8" spans="1:9" s="52" customFormat="1" x14ac:dyDescent="0.25">
      <c r="A8" s="53"/>
      <c r="B8" s="26"/>
      <c r="C8" s="26"/>
      <c r="D8" s="54" t="s">
        <v>22</v>
      </c>
      <c r="E8" s="25">
        <v>300</v>
      </c>
      <c r="F8" s="25"/>
      <c r="G8" s="25">
        <f>E8-F8</f>
        <v>300</v>
      </c>
      <c r="H8" s="25"/>
      <c r="I8" s="55" t="s">
        <v>23</v>
      </c>
    </row>
    <row r="9" spans="1:9" s="52" customFormat="1" x14ac:dyDescent="0.25">
      <c r="A9" s="53"/>
      <c r="B9" s="26"/>
      <c r="C9" s="26"/>
      <c r="D9" s="54"/>
      <c r="E9" s="25"/>
      <c r="F9" s="25"/>
      <c r="G9" s="25"/>
      <c r="H9" s="25"/>
      <c r="I9" s="55" t="s">
        <v>25</v>
      </c>
    </row>
    <row r="10" spans="1:9" s="52" customFormat="1" x14ac:dyDescent="0.25">
      <c r="A10" s="25"/>
      <c r="B10" s="26"/>
      <c r="C10" s="26"/>
      <c r="D10" s="113"/>
      <c r="E10" s="25"/>
      <c r="F10" s="25"/>
      <c r="G10" s="25"/>
      <c r="H10" s="25"/>
      <c r="I10" s="55"/>
    </row>
    <row r="11" spans="1:9" x14ac:dyDescent="0.25">
      <c r="D11" s="2" t="s">
        <v>153</v>
      </c>
      <c r="E11" s="25">
        <v>150</v>
      </c>
      <c r="G11" s="25">
        <f>E11-F11</f>
        <v>150</v>
      </c>
      <c r="I11" s="55" t="s">
        <v>154</v>
      </c>
    </row>
    <row r="12" spans="1:9" x14ac:dyDescent="0.25">
      <c r="E12" s="25"/>
      <c r="I12" s="55"/>
    </row>
    <row r="13" spans="1:9" x14ac:dyDescent="0.25">
      <c r="D13" s="2" t="s">
        <v>155</v>
      </c>
      <c r="E13" s="25">
        <v>300</v>
      </c>
      <c r="G13" s="25">
        <f>E13-F13</f>
        <v>300</v>
      </c>
      <c r="I13" s="55" t="s">
        <v>156</v>
      </c>
    </row>
    <row r="14" spans="1:9" s="52" customFormat="1" x14ac:dyDescent="0.25">
      <c r="A14" s="53"/>
      <c r="B14" s="26"/>
      <c r="C14" s="26"/>
      <c r="D14" s="54"/>
      <c r="E14" s="25"/>
      <c r="F14" s="25"/>
      <c r="G14" s="25"/>
      <c r="H14" s="25"/>
      <c r="I14" s="55"/>
    </row>
    <row r="15" spans="1:9" s="52" customFormat="1" x14ac:dyDescent="0.25">
      <c r="A15" s="53"/>
      <c r="B15" s="26"/>
      <c r="C15" s="26"/>
      <c r="D15" s="54" t="s">
        <v>158</v>
      </c>
      <c r="E15" s="25">
        <v>3000</v>
      </c>
      <c r="F15" s="25"/>
      <c r="G15" s="25">
        <f>E15-F15</f>
        <v>3000</v>
      </c>
      <c r="H15" s="25"/>
      <c r="I15" s="55" t="s">
        <v>159</v>
      </c>
    </row>
    <row r="16" spans="1:9" s="52" customFormat="1" x14ac:dyDescent="0.25">
      <c r="A16" s="53"/>
      <c r="B16" s="26"/>
      <c r="C16" s="26"/>
      <c r="D16" s="54"/>
      <c r="E16" s="25"/>
      <c r="F16" s="25"/>
      <c r="G16" s="25"/>
      <c r="H16" s="25"/>
      <c r="I16" s="55"/>
    </row>
    <row r="17" spans="1:9" s="52" customFormat="1" x14ac:dyDescent="0.25">
      <c r="A17" s="53"/>
      <c r="B17" s="25"/>
      <c r="C17" s="25"/>
      <c r="D17" s="54" t="s">
        <v>15</v>
      </c>
      <c r="E17" s="25">
        <f>210*4</f>
        <v>840</v>
      </c>
      <c r="F17" s="51"/>
      <c r="G17" s="25">
        <f>E17-F17</f>
        <v>840</v>
      </c>
      <c r="H17" s="25"/>
      <c r="I17" s="55" t="s">
        <v>20</v>
      </c>
    </row>
    <row r="18" spans="1:9" s="52" customFormat="1" x14ac:dyDescent="0.25">
      <c r="A18" s="53"/>
      <c r="B18" s="25"/>
      <c r="C18" s="25"/>
      <c r="D18" s="56"/>
      <c r="E18" s="25"/>
      <c r="F18" s="51"/>
      <c r="G18" s="25"/>
      <c r="H18" s="25"/>
      <c r="I18" s="55"/>
    </row>
    <row r="19" spans="1:9" s="52" customFormat="1" x14ac:dyDescent="0.25">
      <c r="A19" s="53"/>
      <c r="B19" s="25"/>
      <c r="C19" s="25"/>
      <c r="D19" s="56" t="s">
        <v>151</v>
      </c>
      <c r="E19" s="25">
        <v>200</v>
      </c>
      <c r="F19" s="51"/>
      <c r="G19" s="25">
        <f>E19-F19</f>
        <v>200</v>
      </c>
      <c r="H19" s="25"/>
      <c r="I19" s="55" t="s">
        <v>24</v>
      </c>
    </row>
    <row r="20" spans="1:9" s="52" customFormat="1" x14ac:dyDescent="0.25">
      <c r="A20" s="53"/>
      <c r="B20" s="25"/>
      <c r="C20" s="25"/>
      <c r="D20" s="56"/>
      <c r="E20" s="57"/>
      <c r="F20" s="57"/>
      <c r="G20" s="25"/>
      <c r="H20" s="25"/>
      <c r="I20" s="55"/>
    </row>
    <row r="21" spans="1:9" s="52" customFormat="1" x14ac:dyDescent="0.25">
      <c r="A21" s="53">
        <v>150</v>
      </c>
      <c r="B21" s="25">
        <v>90</v>
      </c>
      <c r="C21" s="25"/>
      <c r="D21" s="54" t="s">
        <v>6</v>
      </c>
      <c r="E21" s="25">
        <f>15*15</f>
        <v>225</v>
      </c>
      <c r="F21" s="51"/>
      <c r="G21" s="25">
        <f>E21-F21</f>
        <v>225</v>
      </c>
      <c r="H21" s="25"/>
      <c r="I21" s="55" t="s">
        <v>26</v>
      </c>
    </row>
    <row r="22" spans="1:9" s="52" customFormat="1" x14ac:dyDescent="0.25">
      <c r="A22" s="53"/>
      <c r="B22" s="25">
        <v>420</v>
      </c>
      <c r="C22" s="25">
        <v>-420</v>
      </c>
      <c r="D22" s="54"/>
      <c r="E22" s="25"/>
      <c r="F22" s="25"/>
      <c r="G22" s="25"/>
      <c r="H22" s="25"/>
      <c r="I22" s="55"/>
    </row>
    <row r="23" spans="1:9" x14ac:dyDescent="0.25">
      <c r="A23" s="5"/>
      <c r="B23" s="27"/>
      <c r="C23" s="22"/>
      <c r="D23" s="6" t="s">
        <v>14</v>
      </c>
      <c r="E23" s="25">
        <v>500</v>
      </c>
      <c r="F23" s="51"/>
      <c r="G23" s="25">
        <f>E23-F23</f>
        <v>500</v>
      </c>
      <c r="H23" s="27"/>
      <c r="I23" s="55" t="s">
        <v>27</v>
      </c>
    </row>
    <row r="24" spans="1:9" x14ac:dyDescent="0.25">
      <c r="D24" s="28"/>
      <c r="E24" s="14"/>
      <c r="F24" s="47"/>
      <c r="G24" s="14"/>
      <c r="H24" s="14"/>
      <c r="I24" s="4"/>
    </row>
    <row r="25" spans="1:9" x14ac:dyDescent="0.25">
      <c r="A25" s="5"/>
      <c r="B25" s="25">
        <v>6</v>
      </c>
      <c r="C25" s="19"/>
      <c r="D25" s="6" t="s">
        <v>12</v>
      </c>
      <c r="E25" s="19">
        <v>25</v>
      </c>
      <c r="F25" s="51"/>
      <c r="G25" s="25">
        <f>E25-F25</f>
        <v>25</v>
      </c>
      <c r="H25" s="22"/>
      <c r="I25" s="4" t="s">
        <v>150</v>
      </c>
    </row>
    <row r="26" spans="1:9" x14ac:dyDescent="0.25">
      <c r="A26" s="5"/>
      <c r="B26" s="25"/>
      <c r="C26" s="19"/>
      <c r="D26" s="6"/>
      <c r="E26" s="19"/>
      <c r="F26" s="25"/>
      <c r="G26" s="19"/>
      <c r="H26" s="19"/>
      <c r="I26" s="4"/>
    </row>
    <row r="27" spans="1:9" x14ac:dyDescent="0.25">
      <c r="A27" s="5"/>
      <c r="B27" s="25"/>
      <c r="C27" s="19"/>
      <c r="D27" s="6" t="s">
        <v>5</v>
      </c>
      <c r="E27" s="19">
        <v>250</v>
      </c>
      <c r="F27" s="51"/>
      <c r="G27" s="25">
        <f>E27-F27</f>
        <v>250</v>
      </c>
      <c r="H27" s="49"/>
      <c r="I27" s="4" t="s">
        <v>28</v>
      </c>
    </row>
    <row r="28" spans="1:9" x14ac:dyDescent="0.25">
      <c r="A28" s="19"/>
      <c r="B28" s="25"/>
      <c r="C28" s="19"/>
      <c r="D28" s="6"/>
      <c r="E28" s="19"/>
      <c r="F28" s="25"/>
      <c r="G28" s="19"/>
      <c r="H28" s="22"/>
      <c r="I28" s="4" t="s">
        <v>31</v>
      </c>
    </row>
    <row r="29" spans="1:9" x14ac:dyDescent="0.25">
      <c r="A29" s="19"/>
      <c r="B29" s="25"/>
      <c r="C29" s="19"/>
      <c r="D29" s="6"/>
      <c r="E29" s="19"/>
      <c r="F29" s="25"/>
      <c r="G29" s="19"/>
      <c r="H29" s="22"/>
      <c r="I29" s="4"/>
    </row>
    <row r="30" spans="1:9" x14ac:dyDescent="0.25">
      <c r="A30" s="19"/>
      <c r="B30" s="25"/>
      <c r="C30" s="19"/>
      <c r="D30" s="6" t="s">
        <v>29</v>
      </c>
      <c r="E30" s="19">
        <v>100</v>
      </c>
      <c r="F30" s="51"/>
      <c r="G30" s="25">
        <f>E30-F30</f>
        <v>100</v>
      </c>
      <c r="H30" s="22"/>
      <c r="I30" s="4" t="s">
        <v>30</v>
      </c>
    </row>
    <row r="31" spans="1:9" x14ac:dyDescent="0.25">
      <c r="A31" s="19"/>
      <c r="B31" s="25"/>
      <c r="C31" s="19"/>
      <c r="D31" s="6"/>
      <c r="E31" s="19"/>
      <c r="F31" s="25"/>
      <c r="G31" s="19"/>
      <c r="H31" s="22"/>
      <c r="I31" s="4"/>
    </row>
    <row r="32" spans="1:9" x14ac:dyDescent="0.25">
      <c r="A32" s="5"/>
      <c r="B32" s="25">
        <v>700</v>
      </c>
      <c r="C32" s="19"/>
      <c r="D32" s="6" t="s">
        <v>4</v>
      </c>
      <c r="E32" s="25">
        <v>300</v>
      </c>
      <c r="F32" s="51"/>
      <c r="G32" s="25">
        <f>E32-F32</f>
        <v>300</v>
      </c>
      <c r="H32" s="27"/>
      <c r="I32" s="55" t="s">
        <v>140</v>
      </c>
    </row>
    <row r="33" spans="1:10" x14ac:dyDescent="0.25">
      <c r="A33" s="5"/>
      <c r="B33" s="25"/>
      <c r="C33" s="19"/>
      <c r="D33" s="6"/>
      <c r="E33" s="19"/>
      <c r="F33" s="51"/>
      <c r="G33" s="19"/>
      <c r="H33" s="19"/>
      <c r="I33" s="4"/>
      <c r="J33" s="32"/>
    </row>
    <row r="34" spans="1:10" x14ac:dyDescent="0.25">
      <c r="A34" s="5"/>
      <c r="B34" s="25"/>
      <c r="C34" s="19"/>
      <c r="D34" s="6"/>
      <c r="E34" s="19"/>
      <c r="F34" s="51"/>
      <c r="G34" s="19"/>
      <c r="H34" s="19"/>
      <c r="I34" s="4"/>
    </row>
    <row r="35" spans="1:10" ht="17" thickBot="1" x14ac:dyDescent="0.3">
      <c r="A35" s="5"/>
      <c r="B35" s="25">
        <v>268.49</v>
      </c>
      <c r="C35" s="22"/>
      <c r="D35" s="41"/>
      <c r="E35" s="42"/>
      <c r="F35" s="42"/>
      <c r="G35" s="42"/>
      <c r="H35" s="42"/>
      <c r="I35" s="43"/>
    </row>
    <row r="36" spans="1:10" ht="17" thickBot="1" x14ac:dyDescent="0.3">
      <c r="A36" s="8">
        <f>SUM(A6:A35)</f>
        <v>150</v>
      </c>
      <c r="B36" s="8">
        <f>SUM(B6:B35)</f>
        <v>1484.49</v>
      </c>
      <c r="C36" s="44">
        <f>SUM(C6:C35)</f>
        <v>-420</v>
      </c>
      <c r="D36" s="7" t="s">
        <v>7</v>
      </c>
      <c r="E36" s="23">
        <f>SUM(E6:E35)</f>
        <v>6790</v>
      </c>
      <c r="F36" s="23">
        <f>SUM(F6:F35)</f>
        <v>0</v>
      </c>
      <c r="G36" s="23">
        <f>SUM(G6:G35)</f>
        <v>6790</v>
      </c>
      <c r="H36" s="48"/>
      <c r="I36" s="9"/>
      <c r="J36" s="32"/>
    </row>
    <row r="37" spans="1:10" ht="17" thickBot="1" x14ac:dyDescent="0.3">
      <c r="A37" s="17">
        <v>15</v>
      </c>
      <c r="B37" s="20">
        <f>A37</f>
        <v>15</v>
      </c>
      <c r="C37" s="20">
        <v>15</v>
      </c>
      <c r="D37" s="15" t="s">
        <v>2</v>
      </c>
      <c r="E37" s="20">
        <v>15</v>
      </c>
      <c r="F37" s="30"/>
      <c r="G37" s="20">
        <f>15</f>
        <v>15</v>
      </c>
      <c r="H37" s="20"/>
      <c r="I37" s="16"/>
    </row>
    <row r="38" spans="1:10" ht="17" thickBot="1" x14ac:dyDescent="0.3">
      <c r="A38" s="12">
        <f>A36/A37</f>
        <v>10</v>
      </c>
      <c r="B38" s="21">
        <f>B36/B37</f>
        <v>98.965999999999994</v>
      </c>
      <c r="C38" s="21">
        <f>C36/C37</f>
        <v>-28</v>
      </c>
      <c r="D38" s="11" t="s">
        <v>3</v>
      </c>
      <c r="E38" s="21">
        <f>E36/E37</f>
        <v>452.66666666666669</v>
      </c>
      <c r="F38" s="31"/>
      <c r="G38" s="21">
        <f>G36/G37</f>
        <v>452.66666666666669</v>
      </c>
      <c r="H38" s="21"/>
      <c r="I38" s="13"/>
    </row>
    <row r="39" spans="1:10" hidden="1" x14ac:dyDescent="0.25">
      <c r="D39" s="1" t="s">
        <v>17</v>
      </c>
      <c r="F39" s="58" t="e">
        <f>#REF!</f>
        <v>#REF!</v>
      </c>
    </row>
    <row r="40" spans="1:10" hidden="1" x14ac:dyDescent="0.25">
      <c r="D40" s="1" t="s">
        <v>18</v>
      </c>
      <c r="F40" s="29" t="e">
        <f>#REF!-F39</f>
        <v>#REF!</v>
      </c>
      <c r="G40" s="50"/>
      <c r="H40" s="50"/>
    </row>
    <row r="41" spans="1:10" x14ac:dyDescent="0.25">
      <c r="G41" s="59"/>
    </row>
  </sheetData>
  <mergeCells count="1">
    <mergeCell ref="D3:I3"/>
  </mergeCells>
  <phoneticPr fontId="5" type="noConversion"/>
  <pageMargins left="0.7" right="0.7" top="0.75" bottom="0.75" header="0.3" footer="0.3"/>
  <pageSetup scale="8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7" workbookViewId="0">
      <selection activeCell="D12" sqref="D12"/>
    </sheetView>
  </sheetViews>
  <sheetFormatPr baseColWidth="10" defaultColWidth="8.83203125" defaultRowHeight="16" x14ac:dyDescent="0.2"/>
  <cols>
    <col min="1" max="1" width="9" style="80" bestFit="1" customWidth="1"/>
    <col min="2" max="2" width="11.83203125" style="61" bestFit="1" customWidth="1"/>
    <col min="3" max="3" width="16.6640625" style="61" bestFit="1" customWidth="1"/>
    <col min="4" max="4" width="23.6640625" style="83" bestFit="1" customWidth="1"/>
    <col min="5" max="6" width="18.5" style="83" customWidth="1"/>
    <col min="7" max="7" width="21.33203125" style="128" bestFit="1" customWidth="1"/>
    <col min="8" max="8" width="8.83203125" style="61"/>
    <col min="9" max="9" width="11.1640625" style="61" bestFit="1" customWidth="1"/>
    <col min="10" max="16384" width="8.83203125" style="61"/>
  </cols>
  <sheetData>
    <row r="1" spans="1:10" ht="26" x14ac:dyDescent="0.3">
      <c r="A1" s="60" t="s">
        <v>32</v>
      </c>
    </row>
    <row r="3" spans="1:10" s="63" customFormat="1" ht="19" x14ac:dyDescent="0.25">
      <c r="A3" s="62" t="s">
        <v>33</v>
      </c>
      <c r="B3" s="62" t="s">
        <v>34</v>
      </c>
      <c r="C3" s="62" t="s">
        <v>35</v>
      </c>
      <c r="D3" s="84" t="s">
        <v>37</v>
      </c>
      <c r="E3" s="84" t="s">
        <v>38</v>
      </c>
      <c r="F3" s="84" t="s">
        <v>39</v>
      </c>
      <c r="G3" s="129" t="s">
        <v>36</v>
      </c>
      <c r="I3" s="64" t="s">
        <v>40</v>
      </c>
      <c r="J3" s="64" t="s">
        <v>41</v>
      </c>
    </row>
    <row r="4" spans="1:10" s="63" customFormat="1" ht="19" x14ac:dyDescent="0.25">
      <c r="A4" s="65">
        <v>1</v>
      </c>
      <c r="B4" s="66">
        <v>42304</v>
      </c>
      <c r="C4" s="67" t="s">
        <v>42</v>
      </c>
      <c r="D4" s="71" t="s">
        <v>44</v>
      </c>
      <c r="E4" s="74" t="s">
        <v>45</v>
      </c>
      <c r="F4" s="68"/>
      <c r="G4" s="73" t="s">
        <v>43</v>
      </c>
      <c r="I4" s="69" t="s">
        <v>44</v>
      </c>
      <c r="J4" s="70">
        <v>3</v>
      </c>
    </row>
    <row r="5" spans="1:10" s="75" customFormat="1" ht="19" x14ac:dyDescent="0.25">
      <c r="A5" s="71">
        <v>2</v>
      </c>
      <c r="B5" s="72">
        <v>42306</v>
      </c>
      <c r="C5" s="73" t="s">
        <v>46</v>
      </c>
      <c r="D5" s="71" t="s">
        <v>48</v>
      </c>
      <c r="E5" s="74"/>
      <c r="F5" s="74" t="s">
        <v>49</v>
      </c>
      <c r="G5" s="73" t="s">
        <v>47</v>
      </c>
      <c r="I5" s="69" t="s">
        <v>48</v>
      </c>
      <c r="J5" s="70">
        <v>3</v>
      </c>
    </row>
    <row r="6" spans="1:10" s="75" customFormat="1" ht="19" x14ac:dyDescent="0.25">
      <c r="A6" s="71">
        <v>3</v>
      </c>
      <c r="B6" s="72">
        <v>42311</v>
      </c>
      <c r="C6" s="73" t="s">
        <v>50</v>
      </c>
      <c r="D6" s="71" t="s">
        <v>51</v>
      </c>
      <c r="E6" s="74"/>
      <c r="F6" s="74" t="s">
        <v>52</v>
      </c>
      <c r="G6" s="73" t="s">
        <v>43</v>
      </c>
      <c r="I6" s="69" t="s">
        <v>51</v>
      </c>
      <c r="J6" s="70">
        <v>3</v>
      </c>
    </row>
    <row r="7" spans="1:10" s="75" customFormat="1" ht="19" x14ac:dyDescent="0.25">
      <c r="A7" s="65">
        <v>4</v>
      </c>
      <c r="B7" s="66">
        <v>42313</v>
      </c>
      <c r="C7" s="67" t="s">
        <v>42</v>
      </c>
      <c r="D7" s="71" t="s">
        <v>54</v>
      </c>
      <c r="E7" s="74" t="s">
        <v>45</v>
      </c>
      <c r="F7" s="68"/>
      <c r="G7" s="73" t="s">
        <v>53</v>
      </c>
      <c r="I7" s="69" t="s">
        <v>54</v>
      </c>
      <c r="J7" s="70">
        <v>3</v>
      </c>
    </row>
    <row r="8" spans="1:10" s="75" customFormat="1" ht="19" x14ac:dyDescent="0.25">
      <c r="A8" s="71">
        <v>5</v>
      </c>
      <c r="B8" s="72">
        <v>42316</v>
      </c>
      <c r="C8" s="73" t="s">
        <v>55</v>
      </c>
      <c r="D8" s="71" t="s">
        <v>56</v>
      </c>
      <c r="E8" s="74"/>
      <c r="F8" s="74" t="s">
        <v>57</v>
      </c>
      <c r="G8" s="73" t="s">
        <v>55</v>
      </c>
      <c r="I8" s="69" t="s">
        <v>56</v>
      </c>
      <c r="J8" s="70">
        <v>3</v>
      </c>
    </row>
    <row r="9" spans="1:10" s="75" customFormat="1" ht="19" x14ac:dyDescent="0.25">
      <c r="A9" s="71">
        <v>6</v>
      </c>
      <c r="B9" s="72">
        <v>42329</v>
      </c>
      <c r="C9" s="73" t="s">
        <v>58</v>
      </c>
      <c r="D9" s="71" t="s">
        <v>60</v>
      </c>
      <c r="E9" s="74"/>
      <c r="F9" s="74" t="s">
        <v>56</v>
      </c>
      <c r="G9" s="73" t="s">
        <v>59</v>
      </c>
      <c r="I9" s="69" t="s">
        <v>60</v>
      </c>
      <c r="J9" s="70">
        <v>3</v>
      </c>
    </row>
    <row r="10" spans="1:10" s="75" customFormat="1" ht="19" x14ac:dyDescent="0.25">
      <c r="A10" s="65">
        <v>7</v>
      </c>
      <c r="B10" s="66">
        <v>42331</v>
      </c>
      <c r="C10" s="76" t="s">
        <v>42</v>
      </c>
      <c r="D10" s="71" t="s">
        <v>62</v>
      </c>
      <c r="E10" s="74" t="s">
        <v>63</v>
      </c>
      <c r="F10" s="77"/>
      <c r="G10" s="73" t="s">
        <v>61</v>
      </c>
      <c r="I10" s="69" t="s">
        <v>62</v>
      </c>
      <c r="J10" s="70">
        <v>2</v>
      </c>
    </row>
    <row r="11" spans="1:10" s="75" customFormat="1" ht="19" x14ac:dyDescent="0.25">
      <c r="A11" s="71">
        <v>8</v>
      </c>
      <c r="B11" s="72">
        <v>42339</v>
      </c>
      <c r="C11" s="70" t="s">
        <v>53</v>
      </c>
      <c r="D11" s="71" t="s">
        <v>49</v>
      </c>
      <c r="E11" s="74"/>
      <c r="F11" s="74" t="s">
        <v>64</v>
      </c>
      <c r="G11" s="73" t="s">
        <v>53</v>
      </c>
      <c r="I11" s="69" t="s">
        <v>49</v>
      </c>
      <c r="J11" s="70">
        <v>3</v>
      </c>
    </row>
    <row r="12" spans="1:10" s="75" customFormat="1" ht="19" x14ac:dyDescent="0.25">
      <c r="A12" s="65">
        <v>9</v>
      </c>
      <c r="B12" s="66">
        <v>42343</v>
      </c>
      <c r="C12" s="76" t="s">
        <v>42</v>
      </c>
      <c r="D12" s="71" t="s">
        <v>52</v>
      </c>
      <c r="E12" s="74" t="s">
        <v>45</v>
      </c>
      <c r="F12" s="77"/>
      <c r="G12" s="73" t="s">
        <v>65</v>
      </c>
      <c r="I12" s="69" t="s">
        <v>52</v>
      </c>
      <c r="J12" s="70">
        <v>3</v>
      </c>
    </row>
    <row r="13" spans="1:10" s="75" customFormat="1" ht="19" x14ac:dyDescent="0.25">
      <c r="A13" s="65">
        <v>10</v>
      </c>
      <c r="B13" s="66">
        <v>42344</v>
      </c>
      <c r="C13" s="76" t="s">
        <v>42</v>
      </c>
      <c r="D13" s="71" t="s">
        <v>57</v>
      </c>
      <c r="E13" s="74" t="s">
        <v>45</v>
      </c>
      <c r="F13" s="77"/>
      <c r="G13" s="130" t="s">
        <v>66</v>
      </c>
      <c r="I13" s="69" t="s">
        <v>57</v>
      </c>
      <c r="J13" s="70">
        <v>2</v>
      </c>
    </row>
    <row r="14" spans="1:10" s="75" customFormat="1" ht="19" x14ac:dyDescent="0.25">
      <c r="A14" s="71">
        <v>11</v>
      </c>
      <c r="B14" s="72">
        <v>42354</v>
      </c>
      <c r="C14" s="70" t="s">
        <v>67</v>
      </c>
      <c r="D14" s="74" t="s">
        <v>69</v>
      </c>
      <c r="E14" s="74"/>
      <c r="F14" s="74" t="s">
        <v>70</v>
      </c>
      <c r="G14" s="73" t="s">
        <v>68</v>
      </c>
      <c r="I14" s="69" t="s">
        <v>69</v>
      </c>
      <c r="J14" s="70">
        <v>2</v>
      </c>
    </row>
    <row r="15" spans="1:10" s="75" customFormat="1" ht="19" x14ac:dyDescent="0.25">
      <c r="A15" s="65">
        <v>12</v>
      </c>
      <c r="B15" s="66">
        <v>42358</v>
      </c>
      <c r="C15" s="76" t="s">
        <v>42</v>
      </c>
      <c r="D15" s="71" t="s">
        <v>64</v>
      </c>
      <c r="E15" s="74" t="s">
        <v>45</v>
      </c>
      <c r="F15" s="77"/>
      <c r="G15" s="73" t="s">
        <v>71</v>
      </c>
      <c r="I15" s="69" t="s">
        <v>64</v>
      </c>
      <c r="J15" s="70">
        <v>2</v>
      </c>
    </row>
    <row r="16" spans="1:10" s="75" customFormat="1" ht="19" x14ac:dyDescent="0.25">
      <c r="A16" s="71">
        <v>13</v>
      </c>
      <c r="B16" s="72">
        <v>42360</v>
      </c>
      <c r="C16" s="70" t="s">
        <v>71</v>
      </c>
      <c r="D16" s="71" t="s">
        <v>70</v>
      </c>
      <c r="E16" s="74"/>
      <c r="F16" s="74" t="s">
        <v>72</v>
      </c>
      <c r="G16" s="73" t="s">
        <v>71</v>
      </c>
      <c r="I16" s="69" t="s">
        <v>70</v>
      </c>
      <c r="J16" s="70">
        <v>2</v>
      </c>
    </row>
    <row r="17" spans="1:10" s="75" customFormat="1" ht="19" x14ac:dyDescent="0.25">
      <c r="A17" s="65">
        <v>14</v>
      </c>
      <c r="B17" s="66">
        <v>42361</v>
      </c>
      <c r="C17" s="76" t="s">
        <v>42</v>
      </c>
      <c r="D17" s="71" t="s">
        <v>44</v>
      </c>
      <c r="E17" s="74" t="s">
        <v>69</v>
      </c>
      <c r="F17" s="74"/>
      <c r="G17" s="73" t="s">
        <v>47</v>
      </c>
      <c r="I17" s="69" t="s">
        <v>45</v>
      </c>
      <c r="J17" s="70">
        <v>9</v>
      </c>
    </row>
    <row r="18" spans="1:10" s="75" customFormat="1" ht="19" x14ac:dyDescent="0.25">
      <c r="A18" s="71">
        <v>15</v>
      </c>
      <c r="B18" s="72">
        <v>42371</v>
      </c>
      <c r="C18" s="70" t="s">
        <v>73</v>
      </c>
      <c r="D18" s="71" t="s">
        <v>48</v>
      </c>
      <c r="E18" s="74"/>
      <c r="F18" s="74" t="s">
        <v>44</v>
      </c>
      <c r="G18" s="73" t="s">
        <v>66</v>
      </c>
      <c r="I18" s="69" t="s">
        <v>72</v>
      </c>
      <c r="J18" s="70">
        <v>1</v>
      </c>
    </row>
    <row r="19" spans="1:10" s="75" customFormat="1" ht="19" x14ac:dyDescent="0.25">
      <c r="A19" s="65">
        <v>16</v>
      </c>
      <c r="B19" s="66">
        <v>42374</v>
      </c>
      <c r="C19" s="76" t="s">
        <v>42</v>
      </c>
      <c r="D19" s="71" t="s">
        <v>60</v>
      </c>
      <c r="E19" s="74" t="s">
        <v>45</v>
      </c>
      <c r="F19" s="77"/>
      <c r="G19" s="73" t="s">
        <v>74</v>
      </c>
    </row>
    <row r="20" spans="1:10" s="75" customFormat="1" ht="19" x14ac:dyDescent="0.25">
      <c r="A20" s="71">
        <v>17</v>
      </c>
      <c r="B20" s="72">
        <v>42377</v>
      </c>
      <c r="C20" s="70" t="s">
        <v>75</v>
      </c>
      <c r="D20" s="71" t="s">
        <v>48</v>
      </c>
      <c r="E20" s="74"/>
      <c r="F20" s="74" t="s">
        <v>51</v>
      </c>
      <c r="G20" s="73" t="s">
        <v>61</v>
      </c>
    </row>
    <row r="21" spans="1:10" s="75" customFormat="1" ht="19" x14ac:dyDescent="0.25">
      <c r="A21" s="65">
        <v>18</v>
      </c>
      <c r="B21" s="66">
        <v>42379</v>
      </c>
      <c r="C21" s="76" t="s">
        <v>42</v>
      </c>
      <c r="D21" s="71" t="s">
        <v>51</v>
      </c>
      <c r="E21" s="74" t="s">
        <v>45</v>
      </c>
      <c r="F21" s="77"/>
      <c r="G21" s="73" t="s">
        <v>59</v>
      </c>
    </row>
    <row r="22" spans="1:10" s="75" customFormat="1" ht="19" x14ac:dyDescent="0.25">
      <c r="A22" s="65">
        <v>19</v>
      </c>
      <c r="B22" s="72">
        <v>42392</v>
      </c>
      <c r="C22" s="70" t="s">
        <v>76</v>
      </c>
      <c r="D22" s="71" t="s">
        <v>54</v>
      </c>
      <c r="E22" s="74"/>
      <c r="F22" s="74" t="s">
        <v>52</v>
      </c>
      <c r="G22" s="73" t="s">
        <v>74</v>
      </c>
      <c r="J22" s="75">
        <f>SUM(J4:J18)</f>
        <v>44</v>
      </c>
    </row>
    <row r="23" spans="1:10" s="75" customFormat="1" ht="19" x14ac:dyDescent="0.25">
      <c r="A23" s="71">
        <v>20</v>
      </c>
      <c r="B23" s="66">
        <v>42394</v>
      </c>
      <c r="C23" s="76" t="s">
        <v>42</v>
      </c>
      <c r="D23" s="71" t="s">
        <v>56</v>
      </c>
      <c r="E23" s="74" t="s">
        <v>45</v>
      </c>
      <c r="F23" s="77"/>
      <c r="G23" s="73" t="s">
        <v>68</v>
      </c>
    </row>
    <row r="24" spans="1:10" s="75" customFormat="1" ht="19" x14ac:dyDescent="0.25">
      <c r="A24" s="65">
        <v>21</v>
      </c>
      <c r="B24" s="72">
        <v>42399</v>
      </c>
      <c r="C24" s="70" t="s">
        <v>58</v>
      </c>
      <c r="D24" s="71" t="s">
        <v>60</v>
      </c>
      <c r="E24" s="74"/>
      <c r="F24" s="74" t="s">
        <v>54</v>
      </c>
      <c r="G24" s="73" t="s">
        <v>65</v>
      </c>
    </row>
    <row r="25" spans="1:10" s="75" customFormat="1" ht="19" x14ac:dyDescent="0.25">
      <c r="A25" s="71">
        <v>22</v>
      </c>
      <c r="B25" s="66">
        <v>42400</v>
      </c>
      <c r="C25" s="76" t="s">
        <v>42</v>
      </c>
      <c r="D25" s="71" t="s">
        <v>62</v>
      </c>
      <c r="E25" s="74" t="s">
        <v>49</v>
      </c>
      <c r="F25" s="77"/>
      <c r="G25" s="73" t="s">
        <v>55</v>
      </c>
    </row>
    <row r="26" spans="1:10" s="75" customFormat="1" ht="19" x14ac:dyDescent="0.25">
      <c r="A26" s="78"/>
    </row>
    <row r="27" spans="1:10" s="63" customFormat="1" ht="19" x14ac:dyDescent="0.25">
      <c r="A27" s="79"/>
      <c r="D27" s="126" t="s">
        <v>78</v>
      </c>
      <c r="E27" s="75"/>
      <c r="F27" s="75"/>
      <c r="G27" s="131" t="s">
        <v>77</v>
      </c>
    </row>
    <row r="28" spans="1:10" s="63" customFormat="1" ht="19" x14ac:dyDescent="0.25">
      <c r="A28" s="79"/>
      <c r="D28" s="127" t="s">
        <v>80</v>
      </c>
      <c r="E28" s="75"/>
      <c r="F28" s="75"/>
      <c r="G28" s="13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workbookViewId="0">
      <selection activeCell="D12" sqref="D12"/>
    </sheetView>
  </sheetViews>
  <sheetFormatPr baseColWidth="10" defaultColWidth="8.83203125" defaultRowHeight="16" x14ac:dyDescent="0.2"/>
  <cols>
    <col min="1" max="1" width="9" style="61" bestFit="1" customWidth="1"/>
    <col min="2" max="2" width="10.1640625" style="61" bestFit="1" customWidth="1"/>
    <col min="3" max="3" width="16.33203125" style="61" customWidth="1"/>
    <col min="4" max="4" width="23.6640625" style="82" bestFit="1" customWidth="1"/>
    <col min="5" max="5" width="7.6640625" style="82" customWidth="1"/>
    <col min="6" max="6" width="11.1640625" style="83" bestFit="1" customWidth="1"/>
    <col min="7" max="7" width="10.1640625" style="82" bestFit="1" customWidth="1"/>
    <col min="8" max="8" width="8.83203125" style="83"/>
    <col min="9" max="9" width="8.83203125" style="82"/>
    <col min="10" max="10" width="8.83203125" style="83"/>
    <col min="11" max="16384" width="8.83203125" style="61"/>
  </cols>
  <sheetData>
    <row r="1" spans="1:10" ht="26" x14ac:dyDescent="0.3">
      <c r="A1" s="81" t="s">
        <v>81</v>
      </c>
    </row>
    <row r="3" spans="1:10" s="63" customFormat="1" ht="19" x14ac:dyDescent="0.25">
      <c r="A3" s="62" t="s">
        <v>82</v>
      </c>
      <c r="B3" s="62" t="s">
        <v>34</v>
      </c>
      <c r="C3" s="62" t="s">
        <v>83</v>
      </c>
      <c r="D3" s="84" t="s">
        <v>84</v>
      </c>
      <c r="E3" s="85"/>
      <c r="F3" s="70" t="s">
        <v>40</v>
      </c>
      <c r="G3" s="71" t="s">
        <v>85</v>
      </c>
      <c r="H3" s="71" t="s">
        <v>86</v>
      </c>
      <c r="I3" s="71" t="s">
        <v>7</v>
      </c>
      <c r="J3" s="75"/>
    </row>
    <row r="4" spans="1:10" s="75" customFormat="1" ht="19" x14ac:dyDescent="0.25">
      <c r="A4" s="71">
        <v>1</v>
      </c>
      <c r="B4" s="86">
        <v>41923</v>
      </c>
      <c r="C4" s="70" t="s">
        <v>87</v>
      </c>
      <c r="D4" s="71" t="s">
        <v>88</v>
      </c>
      <c r="E4" s="85"/>
      <c r="F4" s="69" t="s">
        <v>45</v>
      </c>
      <c r="G4" s="71">
        <v>5</v>
      </c>
      <c r="H4" s="71">
        <v>2</v>
      </c>
      <c r="I4" s="71">
        <f t="shared" ref="I4:I18" si="0">SUM(G4:H4)</f>
        <v>7</v>
      </c>
    </row>
    <row r="5" spans="1:10" s="75" customFormat="1" ht="19" x14ac:dyDescent="0.25">
      <c r="A5" s="71">
        <v>2</v>
      </c>
      <c r="B5" s="86">
        <v>41924</v>
      </c>
      <c r="C5" s="70" t="s">
        <v>87</v>
      </c>
      <c r="D5" s="71" t="s">
        <v>70</v>
      </c>
      <c r="E5" s="85"/>
      <c r="F5" s="69" t="s">
        <v>64</v>
      </c>
      <c r="G5" s="71">
        <v>4</v>
      </c>
      <c r="H5" s="71">
        <v>2</v>
      </c>
      <c r="I5" s="71">
        <f t="shared" si="0"/>
        <v>6</v>
      </c>
    </row>
    <row r="6" spans="1:10" s="75" customFormat="1" ht="19" x14ac:dyDescent="0.25">
      <c r="A6" s="71">
        <v>3</v>
      </c>
      <c r="B6" s="86">
        <v>41930</v>
      </c>
      <c r="C6" s="87" t="s">
        <v>87</v>
      </c>
      <c r="D6" s="71" t="s">
        <v>69</v>
      </c>
      <c r="E6" s="85"/>
      <c r="F6" s="69" t="s">
        <v>57</v>
      </c>
      <c r="G6" s="71">
        <v>3</v>
      </c>
      <c r="H6" s="71">
        <v>3</v>
      </c>
      <c r="I6" s="71">
        <f t="shared" si="0"/>
        <v>6</v>
      </c>
    </row>
    <row r="7" spans="1:10" s="75" customFormat="1" ht="19" x14ac:dyDescent="0.25">
      <c r="A7" s="71">
        <v>4</v>
      </c>
      <c r="B7" s="88">
        <v>41932</v>
      </c>
      <c r="C7" s="87" t="s">
        <v>87</v>
      </c>
      <c r="D7" s="71" t="s">
        <v>45</v>
      </c>
      <c r="E7" s="85"/>
      <c r="F7" s="69" t="s">
        <v>52</v>
      </c>
      <c r="G7" s="71">
        <v>3</v>
      </c>
      <c r="H7" s="71">
        <v>3</v>
      </c>
      <c r="I7" s="71">
        <f t="shared" si="0"/>
        <v>6</v>
      </c>
    </row>
    <row r="8" spans="1:10" s="75" customFormat="1" ht="19" x14ac:dyDescent="0.25">
      <c r="A8" s="71">
        <v>5</v>
      </c>
      <c r="B8" s="86">
        <v>41933</v>
      </c>
      <c r="C8" s="87" t="s">
        <v>87</v>
      </c>
      <c r="D8" s="71" t="s">
        <v>57</v>
      </c>
      <c r="E8" s="85"/>
      <c r="F8" s="69" t="s">
        <v>49</v>
      </c>
      <c r="G8" s="71">
        <v>3</v>
      </c>
      <c r="H8" s="71">
        <v>4</v>
      </c>
      <c r="I8" s="71">
        <f t="shared" si="0"/>
        <v>7</v>
      </c>
    </row>
    <row r="9" spans="1:10" s="75" customFormat="1" ht="19" x14ac:dyDescent="0.25">
      <c r="A9" s="71">
        <v>6</v>
      </c>
      <c r="B9" s="86">
        <v>42287</v>
      </c>
      <c r="C9" s="70" t="s">
        <v>87</v>
      </c>
      <c r="D9" s="71" t="s">
        <v>72</v>
      </c>
      <c r="E9" s="85"/>
      <c r="F9" s="69" t="s">
        <v>72</v>
      </c>
      <c r="G9" s="71">
        <v>6</v>
      </c>
      <c r="H9" s="71">
        <v>2</v>
      </c>
      <c r="I9" s="71">
        <f t="shared" si="0"/>
        <v>8</v>
      </c>
    </row>
    <row r="10" spans="1:10" s="75" customFormat="1" ht="19" x14ac:dyDescent="0.25">
      <c r="A10" s="71">
        <v>7</v>
      </c>
      <c r="B10" s="86">
        <v>42291</v>
      </c>
      <c r="C10" s="87" t="s">
        <v>87</v>
      </c>
      <c r="D10" s="71" t="s">
        <v>64</v>
      </c>
      <c r="E10" s="85"/>
      <c r="F10" s="69" t="s">
        <v>69</v>
      </c>
      <c r="G10" s="71">
        <v>4</v>
      </c>
      <c r="H10" s="71">
        <v>2</v>
      </c>
      <c r="I10" s="71">
        <f t="shared" si="0"/>
        <v>6</v>
      </c>
    </row>
    <row r="11" spans="1:10" s="75" customFormat="1" ht="19" x14ac:dyDescent="0.25">
      <c r="A11" s="71">
        <v>8</v>
      </c>
      <c r="B11" s="86">
        <v>42299</v>
      </c>
      <c r="C11" s="87" t="s">
        <v>87</v>
      </c>
      <c r="D11" s="71" t="s">
        <v>52</v>
      </c>
      <c r="E11" s="85"/>
      <c r="F11" s="69" t="s">
        <v>62</v>
      </c>
      <c r="G11" s="71">
        <v>2</v>
      </c>
      <c r="H11" s="71">
        <v>3</v>
      </c>
      <c r="I11" s="71">
        <f t="shared" si="0"/>
        <v>5</v>
      </c>
    </row>
    <row r="12" spans="1:10" s="75" customFormat="1" ht="19" x14ac:dyDescent="0.25">
      <c r="A12" s="71">
        <v>9</v>
      </c>
      <c r="B12" s="86">
        <v>42301</v>
      </c>
      <c r="C12" s="87" t="s">
        <v>87</v>
      </c>
      <c r="D12" s="71" t="s">
        <v>49</v>
      </c>
      <c r="E12" s="85"/>
      <c r="F12" s="69" t="s">
        <v>60</v>
      </c>
      <c r="G12" s="71">
        <v>3</v>
      </c>
      <c r="H12" s="71">
        <v>3</v>
      </c>
      <c r="I12" s="71">
        <f t="shared" si="0"/>
        <v>6</v>
      </c>
    </row>
    <row r="13" spans="1:10" s="75" customFormat="1" ht="19" x14ac:dyDescent="0.25">
      <c r="A13" s="71">
        <v>10</v>
      </c>
      <c r="B13" s="86">
        <v>42302</v>
      </c>
      <c r="C13" s="87" t="s">
        <v>87</v>
      </c>
      <c r="D13" s="71" t="s">
        <v>62</v>
      </c>
      <c r="E13" s="85"/>
      <c r="F13" s="69" t="s">
        <v>56</v>
      </c>
      <c r="G13" s="71">
        <v>3</v>
      </c>
      <c r="H13" s="71">
        <v>2</v>
      </c>
      <c r="I13" s="71">
        <f t="shared" si="0"/>
        <v>5</v>
      </c>
    </row>
    <row r="14" spans="1:10" s="75" customFormat="1" ht="19" x14ac:dyDescent="0.25">
      <c r="A14" s="71">
        <v>11</v>
      </c>
      <c r="B14" s="86">
        <v>42304</v>
      </c>
      <c r="C14" s="87" t="s">
        <v>89</v>
      </c>
      <c r="D14" s="71" t="s">
        <v>60</v>
      </c>
      <c r="E14" s="85"/>
      <c r="F14" s="69" t="s">
        <v>54</v>
      </c>
      <c r="G14" s="71">
        <v>1</v>
      </c>
      <c r="H14" s="71">
        <v>4</v>
      </c>
      <c r="I14" s="71">
        <f t="shared" si="0"/>
        <v>5</v>
      </c>
    </row>
    <row r="15" spans="1:10" s="75" customFormat="1" ht="19" x14ac:dyDescent="0.25">
      <c r="A15" s="71">
        <v>12</v>
      </c>
      <c r="B15" s="86">
        <v>42305</v>
      </c>
      <c r="C15" s="87" t="s">
        <v>87</v>
      </c>
      <c r="D15" s="71" t="s">
        <v>56</v>
      </c>
      <c r="E15" s="85"/>
      <c r="F15" s="69" t="s">
        <v>51</v>
      </c>
      <c r="G15" s="71">
        <v>4</v>
      </c>
      <c r="H15" s="71">
        <v>1</v>
      </c>
      <c r="I15" s="71">
        <f t="shared" si="0"/>
        <v>5</v>
      </c>
    </row>
    <row r="16" spans="1:10" s="75" customFormat="1" ht="19" x14ac:dyDescent="0.25">
      <c r="A16" s="71">
        <v>13</v>
      </c>
      <c r="B16" s="86">
        <v>42306</v>
      </c>
      <c r="C16" s="87" t="s">
        <v>89</v>
      </c>
      <c r="D16" s="71" t="s">
        <v>64</v>
      </c>
      <c r="E16" s="85"/>
      <c r="F16" s="69" t="s">
        <v>48</v>
      </c>
      <c r="G16" s="71">
        <v>1</v>
      </c>
      <c r="H16" s="71">
        <v>4</v>
      </c>
      <c r="I16" s="71">
        <f t="shared" si="0"/>
        <v>5</v>
      </c>
    </row>
    <row r="17" spans="1:10" s="63" customFormat="1" ht="19" x14ac:dyDescent="0.25">
      <c r="A17" s="71">
        <v>14</v>
      </c>
      <c r="B17" s="86">
        <v>42308</v>
      </c>
      <c r="C17" s="64" t="s">
        <v>87</v>
      </c>
      <c r="D17" s="71" t="s">
        <v>54</v>
      </c>
      <c r="E17" s="85"/>
      <c r="F17" s="69" t="s">
        <v>44</v>
      </c>
      <c r="G17" s="71">
        <v>2</v>
      </c>
      <c r="H17" s="71">
        <v>3</v>
      </c>
      <c r="I17" s="71">
        <f t="shared" si="0"/>
        <v>5</v>
      </c>
      <c r="J17" s="75"/>
    </row>
    <row r="18" spans="1:10" s="63" customFormat="1" ht="19" x14ac:dyDescent="0.25">
      <c r="A18" s="71">
        <v>15</v>
      </c>
      <c r="B18" s="89">
        <v>42309</v>
      </c>
      <c r="C18" s="64" t="s">
        <v>87</v>
      </c>
      <c r="D18" s="71" t="s">
        <v>51</v>
      </c>
      <c r="E18" s="85"/>
      <c r="F18" s="69" t="s">
        <v>70</v>
      </c>
      <c r="G18" s="71">
        <v>2</v>
      </c>
      <c r="H18" s="71">
        <v>3</v>
      </c>
      <c r="I18" s="71">
        <f t="shared" si="0"/>
        <v>5</v>
      </c>
      <c r="J18" s="75"/>
    </row>
    <row r="19" spans="1:10" s="63" customFormat="1" ht="19" x14ac:dyDescent="0.25">
      <c r="A19" s="71">
        <v>16</v>
      </c>
      <c r="B19" s="89">
        <v>42310</v>
      </c>
      <c r="C19" s="64" t="s">
        <v>87</v>
      </c>
      <c r="D19" s="71" t="s">
        <v>69</v>
      </c>
      <c r="E19" s="85"/>
      <c r="F19" s="70"/>
      <c r="G19" s="70"/>
      <c r="H19" s="70"/>
      <c r="I19" s="70">
        <f>SUM(I4:I18)</f>
        <v>87</v>
      </c>
      <c r="J19" s="75"/>
    </row>
    <row r="20" spans="1:10" s="63" customFormat="1" ht="19" x14ac:dyDescent="0.25">
      <c r="A20" s="71">
        <v>17</v>
      </c>
      <c r="B20" s="89">
        <v>42311</v>
      </c>
      <c r="C20" s="64" t="s">
        <v>89</v>
      </c>
      <c r="D20" s="71" t="s">
        <v>44</v>
      </c>
      <c r="E20" s="85"/>
      <c r="F20" s="75"/>
      <c r="G20" s="75"/>
      <c r="H20" s="75"/>
      <c r="I20" s="75"/>
      <c r="J20" s="75"/>
    </row>
    <row r="21" spans="1:10" s="63" customFormat="1" ht="19" x14ac:dyDescent="0.25">
      <c r="A21" s="71">
        <v>18</v>
      </c>
      <c r="B21" s="89">
        <v>42312</v>
      </c>
      <c r="C21" s="64" t="s">
        <v>87</v>
      </c>
      <c r="D21" s="71" t="s">
        <v>48</v>
      </c>
      <c r="E21" s="85"/>
      <c r="F21" s="75"/>
      <c r="G21" s="75"/>
      <c r="H21" s="75"/>
      <c r="I21" s="75"/>
      <c r="J21" s="83"/>
    </row>
    <row r="22" spans="1:10" ht="19" x14ac:dyDescent="0.25">
      <c r="A22" s="71">
        <v>19</v>
      </c>
      <c r="B22" s="89">
        <v>42313</v>
      </c>
      <c r="C22" s="64" t="s">
        <v>90</v>
      </c>
      <c r="D22" s="71" t="s">
        <v>57</v>
      </c>
    </row>
    <row r="23" spans="1:10" ht="19" x14ac:dyDescent="0.25">
      <c r="A23" s="71">
        <v>20</v>
      </c>
      <c r="B23" s="89">
        <v>42315</v>
      </c>
      <c r="C23" s="64" t="s">
        <v>87</v>
      </c>
      <c r="D23" s="71" t="s">
        <v>52</v>
      </c>
    </row>
    <row r="24" spans="1:10" ht="19" x14ac:dyDescent="0.25">
      <c r="A24" s="71">
        <v>21</v>
      </c>
      <c r="B24" s="89">
        <v>42316</v>
      </c>
      <c r="C24" s="64" t="s">
        <v>90</v>
      </c>
      <c r="D24" s="71" t="s">
        <v>72</v>
      </c>
    </row>
    <row r="25" spans="1:10" ht="19" x14ac:dyDescent="0.25">
      <c r="A25" s="71">
        <v>22</v>
      </c>
      <c r="B25" s="89">
        <v>42318</v>
      </c>
      <c r="C25" s="64" t="s">
        <v>87</v>
      </c>
      <c r="D25" s="71" t="s">
        <v>49</v>
      </c>
    </row>
    <row r="26" spans="1:10" ht="19" x14ac:dyDescent="0.25">
      <c r="A26" s="71">
        <v>23</v>
      </c>
      <c r="B26" s="89">
        <v>42320</v>
      </c>
      <c r="C26" s="64" t="s">
        <v>87</v>
      </c>
      <c r="D26" s="71" t="s">
        <v>51</v>
      </c>
    </row>
    <row r="27" spans="1:10" ht="19" x14ac:dyDescent="0.25">
      <c r="A27" s="71">
        <v>24</v>
      </c>
      <c r="B27" s="89">
        <v>42321</v>
      </c>
      <c r="C27" s="64" t="s">
        <v>91</v>
      </c>
      <c r="D27" s="71" t="s">
        <v>52</v>
      </c>
    </row>
    <row r="28" spans="1:10" ht="19" x14ac:dyDescent="0.25">
      <c r="A28" s="71">
        <v>25</v>
      </c>
      <c r="B28" s="89">
        <v>42322</v>
      </c>
      <c r="C28" s="64" t="s">
        <v>91</v>
      </c>
      <c r="D28" s="71" t="s">
        <v>49</v>
      </c>
    </row>
    <row r="29" spans="1:10" ht="19" x14ac:dyDescent="0.25">
      <c r="A29" s="71">
        <v>26</v>
      </c>
      <c r="B29" s="89">
        <v>42322</v>
      </c>
      <c r="C29" s="64" t="s">
        <v>91</v>
      </c>
      <c r="D29" s="71" t="s">
        <v>54</v>
      </c>
    </row>
    <row r="30" spans="1:10" ht="19" x14ac:dyDescent="0.25">
      <c r="A30" s="71">
        <v>27</v>
      </c>
      <c r="B30" s="89">
        <v>42323</v>
      </c>
      <c r="C30" s="64" t="s">
        <v>91</v>
      </c>
      <c r="D30" s="71" t="s">
        <v>44</v>
      </c>
    </row>
    <row r="31" spans="1:10" ht="19" x14ac:dyDescent="0.25">
      <c r="A31" s="71">
        <v>28</v>
      </c>
      <c r="B31" s="89">
        <v>42323</v>
      </c>
      <c r="C31" s="64" t="s">
        <v>91</v>
      </c>
      <c r="D31" s="71" t="s">
        <v>57</v>
      </c>
    </row>
    <row r="32" spans="1:10" ht="19" x14ac:dyDescent="0.25">
      <c r="A32" s="71">
        <v>29</v>
      </c>
      <c r="B32" s="89">
        <v>42324</v>
      </c>
      <c r="C32" s="64" t="s">
        <v>87</v>
      </c>
      <c r="D32" s="74" t="s">
        <v>60</v>
      </c>
    </row>
    <row r="33" spans="1:4" s="61" customFormat="1" ht="19" x14ac:dyDescent="0.25">
      <c r="A33" s="71">
        <v>30</v>
      </c>
      <c r="B33" s="89">
        <v>42325</v>
      </c>
      <c r="C33" s="64" t="s">
        <v>87</v>
      </c>
      <c r="D33" s="71" t="s">
        <v>56</v>
      </c>
    </row>
    <row r="34" spans="1:4" s="61" customFormat="1" ht="19" x14ac:dyDescent="0.25">
      <c r="A34" s="71">
        <v>31</v>
      </c>
      <c r="B34" s="89">
        <v>42327</v>
      </c>
      <c r="C34" s="64" t="s">
        <v>87</v>
      </c>
      <c r="D34" s="71" t="s">
        <v>56</v>
      </c>
    </row>
    <row r="35" spans="1:4" s="61" customFormat="1" ht="19" x14ac:dyDescent="0.25">
      <c r="A35" s="71">
        <v>32</v>
      </c>
      <c r="B35" s="89">
        <v>42329</v>
      </c>
      <c r="C35" s="64" t="s">
        <v>90</v>
      </c>
      <c r="D35" s="71" t="s">
        <v>45</v>
      </c>
    </row>
    <row r="36" spans="1:4" s="61" customFormat="1" ht="19" x14ac:dyDescent="0.25">
      <c r="A36" s="71">
        <v>33</v>
      </c>
      <c r="B36" s="89">
        <v>42330</v>
      </c>
      <c r="C36" s="64" t="s">
        <v>87</v>
      </c>
      <c r="D36" s="71" t="s">
        <v>62</v>
      </c>
    </row>
    <row r="37" spans="1:4" s="61" customFormat="1" ht="19" x14ac:dyDescent="0.25">
      <c r="A37" s="71">
        <v>34</v>
      </c>
      <c r="B37" s="89">
        <v>42331</v>
      </c>
      <c r="C37" s="64" t="s">
        <v>90</v>
      </c>
      <c r="D37" s="71" t="s">
        <v>70</v>
      </c>
    </row>
    <row r="38" spans="1:4" s="61" customFormat="1" ht="19" x14ac:dyDescent="0.25">
      <c r="A38" s="71">
        <v>35</v>
      </c>
      <c r="B38" s="89">
        <v>42333</v>
      </c>
      <c r="C38" s="64" t="s">
        <v>87</v>
      </c>
      <c r="D38" s="71" t="s">
        <v>60</v>
      </c>
    </row>
    <row r="39" spans="1:4" s="61" customFormat="1" ht="19" x14ac:dyDescent="0.25">
      <c r="A39" s="71">
        <v>36</v>
      </c>
      <c r="B39" s="89">
        <v>42337</v>
      </c>
      <c r="C39" s="64" t="s">
        <v>87</v>
      </c>
      <c r="D39" s="71" t="s">
        <v>51</v>
      </c>
    </row>
    <row r="40" spans="1:4" s="61" customFormat="1" ht="19" x14ac:dyDescent="0.25">
      <c r="A40" s="71">
        <v>37</v>
      </c>
      <c r="B40" s="89">
        <v>42338</v>
      </c>
      <c r="C40" s="64" t="s">
        <v>89</v>
      </c>
      <c r="D40" s="71" t="s">
        <v>48</v>
      </c>
    </row>
    <row r="41" spans="1:4" s="61" customFormat="1" ht="19" x14ac:dyDescent="0.25">
      <c r="A41" s="71">
        <v>38</v>
      </c>
      <c r="B41" s="89">
        <v>42339</v>
      </c>
      <c r="C41" s="64" t="s">
        <v>90</v>
      </c>
      <c r="D41" s="71" t="s">
        <v>44</v>
      </c>
    </row>
    <row r="42" spans="1:4" s="61" customFormat="1" ht="19" x14ac:dyDescent="0.25">
      <c r="A42" s="71">
        <v>39</v>
      </c>
      <c r="B42" s="89">
        <v>42342</v>
      </c>
      <c r="C42" s="64" t="s">
        <v>87</v>
      </c>
      <c r="D42" s="71" t="s">
        <v>64</v>
      </c>
    </row>
    <row r="43" spans="1:4" s="61" customFormat="1" ht="19" x14ac:dyDescent="0.25">
      <c r="A43" s="71">
        <v>40</v>
      </c>
      <c r="B43" s="89">
        <v>42343</v>
      </c>
      <c r="C43" s="64" t="s">
        <v>90</v>
      </c>
      <c r="D43" s="71" t="s">
        <v>69</v>
      </c>
    </row>
    <row r="44" spans="1:4" s="61" customFormat="1" ht="19" x14ac:dyDescent="0.25">
      <c r="A44" s="71">
        <v>41</v>
      </c>
      <c r="B44" s="89">
        <v>42344</v>
      </c>
      <c r="C44" s="64" t="s">
        <v>90</v>
      </c>
      <c r="D44" s="71" t="s">
        <v>57</v>
      </c>
    </row>
    <row r="45" spans="1:4" s="61" customFormat="1" ht="19" x14ac:dyDescent="0.25">
      <c r="A45" s="71">
        <v>42</v>
      </c>
      <c r="B45" s="89">
        <v>42345</v>
      </c>
      <c r="C45" s="64" t="s">
        <v>87</v>
      </c>
      <c r="D45" s="71" t="s">
        <v>70</v>
      </c>
    </row>
    <row r="46" spans="1:4" s="61" customFormat="1" ht="19" x14ac:dyDescent="0.25">
      <c r="A46" s="71">
        <v>43</v>
      </c>
      <c r="B46" s="89">
        <v>42348</v>
      </c>
      <c r="C46" s="64" t="s">
        <v>87</v>
      </c>
      <c r="D46" s="71" t="s">
        <v>72</v>
      </c>
    </row>
    <row r="47" spans="1:4" s="61" customFormat="1" ht="19" x14ac:dyDescent="0.25">
      <c r="A47" s="71">
        <v>44</v>
      </c>
      <c r="B47" s="89">
        <v>42349</v>
      </c>
      <c r="C47" s="64" t="s">
        <v>91</v>
      </c>
      <c r="D47" s="71" t="s">
        <v>52</v>
      </c>
    </row>
    <row r="48" spans="1:4" s="61" customFormat="1" ht="19" x14ac:dyDescent="0.25">
      <c r="A48" s="71">
        <v>45</v>
      </c>
      <c r="B48" s="89">
        <v>42350</v>
      </c>
      <c r="C48" s="64" t="s">
        <v>91</v>
      </c>
      <c r="D48" s="74" t="s">
        <v>44</v>
      </c>
    </row>
    <row r="49" spans="1:4" s="61" customFormat="1" ht="19" x14ac:dyDescent="0.25">
      <c r="A49" s="71">
        <v>46</v>
      </c>
      <c r="B49" s="89">
        <v>42350</v>
      </c>
      <c r="C49" s="64" t="s">
        <v>91</v>
      </c>
      <c r="D49" s="71" t="s">
        <v>70</v>
      </c>
    </row>
    <row r="50" spans="1:4" s="61" customFormat="1" ht="19" x14ac:dyDescent="0.25">
      <c r="A50" s="71">
        <v>47</v>
      </c>
      <c r="B50" s="89">
        <v>42351</v>
      </c>
      <c r="C50" s="64" t="s">
        <v>91</v>
      </c>
      <c r="D50" s="74" t="s">
        <v>69</v>
      </c>
    </row>
    <row r="51" spans="1:4" s="61" customFormat="1" ht="19" x14ac:dyDescent="0.25">
      <c r="A51" s="71">
        <v>48</v>
      </c>
      <c r="B51" s="89">
        <v>42354</v>
      </c>
      <c r="C51" s="64" t="s">
        <v>90</v>
      </c>
      <c r="D51" s="71" t="s">
        <v>44</v>
      </c>
    </row>
    <row r="52" spans="1:4" s="61" customFormat="1" ht="19" x14ac:dyDescent="0.25">
      <c r="A52" s="71">
        <v>49</v>
      </c>
      <c r="B52" s="89">
        <v>42356</v>
      </c>
      <c r="C52" s="64" t="s">
        <v>87</v>
      </c>
      <c r="D52" s="71" t="s">
        <v>45</v>
      </c>
    </row>
    <row r="53" spans="1:4" s="61" customFormat="1" ht="19" x14ac:dyDescent="0.25">
      <c r="A53" s="71">
        <v>50</v>
      </c>
      <c r="B53" s="89">
        <v>42357</v>
      </c>
      <c r="C53" s="64" t="s">
        <v>87</v>
      </c>
      <c r="D53" s="71" t="s">
        <v>54</v>
      </c>
    </row>
    <row r="54" spans="1:4" s="61" customFormat="1" ht="19" x14ac:dyDescent="0.25">
      <c r="A54" s="71">
        <v>51</v>
      </c>
      <c r="B54" s="89">
        <v>42358</v>
      </c>
      <c r="C54" s="64" t="s">
        <v>90</v>
      </c>
      <c r="D54" s="71" t="s">
        <v>49</v>
      </c>
    </row>
    <row r="55" spans="1:4" s="61" customFormat="1" ht="19" x14ac:dyDescent="0.25">
      <c r="A55" s="71">
        <v>52</v>
      </c>
      <c r="B55" s="89">
        <v>42360</v>
      </c>
      <c r="C55" s="64" t="s">
        <v>90</v>
      </c>
      <c r="D55" s="71" t="s">
        <v>69</v>
      </c>
    </row>
    <row r="56" spans="1:4" s="61" customFormat="1" ht="19" x14ac:dyDescent="0.25">
      <c r="A56" s="71">
        <v>53</v>
      </c>
      <c r="B56" s="89">
        <v>42361</v>
      </c>
      <c r="C56" s="64" t="s">
        <v>89</v>
      </c>
      <c r="D56" s="74" t="s">
        <v>56</v>
      </c>
    </row>
    <row r="57" spans="1:4" s="61" customFormat="1" ht="19" x14ac:dyDescent="0.25">
      <c r="A57" s="71">
        <v>54</v>
      </c>
      <c r="B57" s="89">
        <v>42368</v>
      </c>
      <c r="C57" s="64" t="s">
        <v>87</v>
      </c>
      <c r="D57" s="71" t="s">
        <v>57</v>
      </c>
    </row>
    <row r="58" spans="1:4" s="61" customFormat="1" ht="19" x14ac:dyDescent="0.25">
      <c r="A58" s="71">
        <v>55</v>
      </c>
      <c r="B58" s="89">
        <v>42369</v>
      </c>
      <c r="C58" s="64" t="s">
        <v>87</v>
      </c>
      <c r="D58" s="71" t="s">
        <v>52</v>
      </c>
    </row>
    <row r="59" spans="1:4" s="61" customFormat="1" ht="19" x14ac:dyDescent="0.25">
      <c r="A59" s="71">
        <v>56</v>
      </c>
      <c r="B59" s="89">
        <v>42371</v>
      </c>
      <c r="C59" s="64" t="s">
        <v>90</v>
      </c>
      <c r="D59" s="71" t="s">
        <v>60</v>
      </c>
    </row>
    <row r="60" spans="1:4" s="61" customFormat="1" ht="19" x14ac:dyDescent="0.25">
      <c r="A60" s="71">
        <v>57</v>
      </c>
      <c r="B60" s="89">
        <v>42372</v>
      </c>
      <c r="C60" s="64" t="s">
        <v>87</v>
      </c>
      <c r="D60" s="71" t="s">
        <v>57</v>
      </c>
    </row>
    <row r="61" spans="1:4" s="61" customFormat="1" ht="19" x14ac:dyDescent="0.25">
      <c r="A61" s="71">
        <v>58</v>
      </c>
      <c r="B61" s="89">
        <v>42374</v>
      </c>
      <c r="C61" s="64" t="s">
        <v>90</v>
      </c>
      <c r="D61" s="71" t="s">
        <v>45</v>
      </c>
    </row>
    <row r="62" spans="1:4" s="61" customFormat="1" ht="19" x14ac:dyDescent="0.25">
      <c r="A62" s="71">
        <v>59</v>
      </c>
      <c r="B62" s="89">
        <v>42377</v>
      </c>
      <c r="C62" s="64" t="s">
        <v>90</v>
      </c>
      <c r="D62" s="71" t="s">
        <v>54</v>
      </c>
    </row>
    <row r="63" spans="1:4" s="61" customFormat="1" ht="19" x14ac:dyDescent="0.25">
      <c r="A63" s="71">
        <v>60</v>
      </c>
      <c r="B63" s="89">
        <v>42378</v>
      </c>
      <c r="C63" s="64" t="s">
        <v>87</v>
      </c>
      <c r="D63" s="71" t="s">
        <v>60</v>
      </c>
    </row>
    <row r="64" spans="1:4" s="61" customFormat="1" ht="19" x14ac:dyDescent="0.25">
      <c r="A64" s="71">
        <v>62</v>
      </c>
      <c r="B64" s="89">
        <v>42380</v>
      </c>
      <c r="C64" s="64" t="s">
        <v>87</v>
      </c>
      <c r="D64" s="71" t="s">
        <v>62</v>
      </c>
    </row>
    <row r="65" spans="1:10" ht="19" x14ac:dyDescent="0.25">
      <c r="A65" s="71">
        <v>63</v>
      </c>
      <c r="B65" s="89">
        <v>42383</v>
      </c>
      <c r="C65" s="64" t="s">
        <v>87</v>
      </c>
      <c r="D65" s="71" t="s">
        <v>64</v>
      </c>
    </row>
    <row r="66" spans="1:10" ht="19" x14ac:dyDescent="0.25">
      <c r="A66" s="71">
        <v>64</v>
      </c>
      <c r="B66" s="89">
        <v>42384</v>
      </c>
      <c r="C66" s="64" t="s">
        <v>91</v>
      </c>
      <c r="D66" s="71" t="s">
        <v>56</v>
      </c>
    </row>
    <row r="67" spans="1:10" ht="19" x14ac:dyDescent="0.25">
      <c r="A67" s="71">
        <v>65</v>
      </c>
      <c r="B67" s="89">
        <v>42385</v>
      </c>
      <c r="C67" s="64" t="s">
        <v>91</v>
      </c>
      <c r="D67" s="71" t="s">
        <v>48</v>
      </c>
    </row>
    <row r="68" spans="1:10" ht="19" x14ac:dyDescent="0.25">
      <c r="A68" s="71">
        <v>66</v>
      </c>
      <c r="B68" s="89">
        <v>42386</v>
      </c>
      <c r="C68" s="64" t="s">
        <v>91</v>
      </c>
      <c r="D68" s="71" t="s">
        <v>72</v>
      </c>
    </row>
    <row r="69" spans="1:10" ht="19" x14ac:dyDescent="0.25">
      <c r="A69" s="71">
        <v>67</v>
      </c>
      <c r="B69" s="89">
        <v>42386</v>
      </c>
      <c r="C69" s="64" t="s">
        <v>91</v>
      </c>
      <c r="D69" s="71" t="s">
        <v>64</v>
      </c>
    </row>
    <row r="70" spans="1:10" ht="19" x14ac:dyDescent="0.25">
      <c r="A70" s="71">
        <v>68</v>
      </c>
      <c r="B70" s="89">
        <v>42387</v>
      </c>
      <c r="C70" s="64" t="s">
        <v>87</v>
      </c>
      <c r="D70" s="71" t="s">
        <v>51</v>
      </c>
    </row>
    <row r="71" spans="1:10" ht="19" x14ac:dyDescent="0.25">
      <c r="A71" s="71">
        <v>61</v>
      </c>
      <c r="B71" s="89">
        <v>42388</v>
      </c>
      <c r="C71" s="64" t="s">
        <v>90</v>
      </c>
      <c r="D71" s="71" t="s">
        <v>51</v>
      </c>
    </row>
    <row r="72" spans="1:10" ht="19" x14ac:dyDescent="0.25">
      <c r="A72" s="71">
        <v>69</v>
      </c>
      <c r="B72" s="89">
        <v>42390</v>
      </c>
      <c r="C72" s="64" t="s">
        <v>87</v>
      </c>
      <c r="D72" s="71" t="s">
        <v>72</v>
      </c>
    </row>
    <row r="73" spans="1:10" ht="19" x14ac:dyDescent="0.25">
      <c r="A73" s="71">
        <v>70</v>
      </c>
      <c r="B73" s="89">
        <v>42392</v>
      </c>
      <c r="C73" s="64" t="s">
        <v>90</v>
      </c>
      <c r="D73" s="71" t="s">
        <v>69</v>
      </c>
    </row>
    <row r="74" spans="1:10" ht="19" x14ac:dyDescent="0.25">
      <c r="A74" s="71">
        <v>71</v>
      </c>
      <c r="B74" s="89">
        <v>42393</v>
      </c>
      <c r="C74" s="64" t="s">
        <v>87</v>
      </c>
      <c r="D74" s="71" t="s">
        <v>49</v>
      </c>
    </row>
    <row r="75" spans="1:10" ht="19" x14ac:dyDescent="0.25">
      <c r="A75" s="71">
        <v>72</v>
      </c>
      <c r="B75" s="89">
        <v>42394</v>
      </c>
      <c r="C75" s="64" t="s">
        <v>90</v>
      </c>
      <c r="D75" s="74" t="s">
        <v>48</v>
      </c>
    </row>
    <row r="76" spans="1:10" ht="19" x14ac:dyDescent="0.25">
      <c r="A76" s="71">
        <v>73</v>
      </c>
      <c r="B76" s="89">
        <v>42395</v>
      </c>
      <c r="C76" s="64" t="s">
        <v>87</v>
      </c>
      <c r="D76" s="71" t="s">
        <v>72</v>
      </c>
      <c r="F76" s="90"/>
      <c r="G76" s="91"/>
      <c r="H76" s="90"/>
      <c r="I76" s="91"/>
      <c r="J76" s="75"/>
    </row>
    <row r="77" spans="1:10" ht="19" x14ac:dyDescent="0.25">
      <c r="A77" s="71">
        <v>74</v>
      </c>
      <c r="B77" s="89">
        <v>42398</v>
      </c>
      <c r="C77" s="64" t="s">
        <v>87</v>
      </c>
      <c r="D77" s="71" t="s">
        <v>45</v>
      </c>
    </row>
    <row r="78" spans="1:10" ht="19" x14ac:dyDescent="0.25">
      <c r="A78" s="71">
        <v>75</v>
      </c>
      <c r="B78" s="89">
        <v>42399</v>
      </c>
      <c r="C78" s="64" t="s">
        <v>90</v>
      </c>
      <c r="D78" s="71" t="s">
        <v>72</v>
      </c>
    </row>
    <row r="79" spans="1:10" ht="19" x14ac:dyDescent="0.25">
      <c r="A79" s="71">
        <v>76</v>
      </c>
      <c r="B79" s="89">
        <v>42400</v>
      </c>
      <c r="C79" s="64" t="s">
        <v>90</v>
      </c>
      <c r="D79" s="71" t="s">
        <v>62</v>
      </c>
    </row>
    <row r="80" spans="1:10" ht="19" x14ac:dyDescent="0.25">
      <c r="A80" s="71">
        <v>77</v>
      </c>
      <c r="B80" s="89">
        <v>42401</v>
      </c>
      <c r="C80" s="64" t="s">
        <v>87</v>
      </c>
      <c r="D80" s="71" t="s">
        <v>72</v>
      </c>
    </row>
    <row r="81" spans="1:4" s="61" customFormat="1" ht="19" x14ac:dyDescent="0.25">
      <c r="A81" s="71">
        <v>78</v>
      </c>
      <c r="B81" s="89">
        <v>42402</v>
      </c>
      <c r="C81" s="64" t="s">
        <v>87</v>
      </c>
      <c r="D81" s="71" t="s">
        <v>45</v>
      </c>
    </row>
    <row r="82" spans="1:4" s="61" customFormat="1" ht="19" x14ac:dyDescent="0.25">
      <c r="A82" s="71">
        <v>79</v>
      </c>
      <c r="B82" s="89">
        <v>42405</v>
      </c>
      <c r="C82" s="64" t="s">
        <v>91</v>
      </c>
      <c r="D82" s="74" t="s">
        <v>54</v>
      </c>
    </row>
    <row r="83" spans="1:4" s="61" customFormat="1" ht="19" x14ac:dyDescent="0.25">
      <c r="A83" s="71">
        <v>80</v>
      </c>
      <c r="B83" s="89">
        <v>42406</v>
      </c>
      <c r="C83" s="64" t="s">
        <v>91</v>
      </c>
      <c r="D83" s="74" t="s">
        <v>49</v>
      </c>
    </row>
    <row r="84" spans="1:4" s="61" customFormat="1" ht="19" x14ac:dyDescent="0.25">
      <c r="A84" s="71">
        <v>81</v>
      </c>
      <c r="B84" s="89">
        <v>42406</v>
      </c>
      <c r="C84" s="64" t="s">
        <v>91</v>
      </c>
      <c r="D84" s="74" t="s">
        <v>49</v>
      </c>
    </row>
    <row r="85" spans="1:4" s="61" customFormat="1" ht="19" x14ac:dyDescent="0.25">
      <c r="A85" s="71">
        <v>82</v>
      </c>
      <c r="B85" s="89">
        <v>42407</v>
      </c>
      <c r="C85" s="64" t="s">
        <v>91</v>
      </c>
      <c r="D85" s="74" t="s">
        <v>60</v>
      </c>
    </row>
    <row r="86" spans="1:4" s="61" customFormat="1" ht="19" x14ac:dyDescent="0.25">
      <c r="A86" s="71">
        <v>83</v>
      </c>
      <c r="B86" s="89">
        <v>42409</v>
      </c>
      <c r="C86" s="64" t="s">
        <v>87</v>
      </c>
      <c r="D86" s="71" t="s">
        <v>64</v>
      </c>
    </row>
    <row r="87" spans="1:4" s="61" customFormat="1" ht="19" x14ac:dyDescent="0.25">
      <c r="A87" s="71">
        <v>84</v>
      </c>
      <c r="B87" s="89">
        <v>42411</v>
      </c>
      <c r="C87" s="64" t="s">
        <v>87</v>
      </c>
      <c r="D87" s="71" t="s">
        <v>62</v>
      </c>
    </row>
    <row r="88" spans="1:4" s="61" customFormat="1" ht="19" x14ac:dyDescent="0.25">
      <c r="A88" s="71">
        <v>85</v>
      </c>
      <c r="B88" s="89">
        <v>42412</v>
      </c>
      <c r="C88" s="64" t="s">
        <v>92</v>
      </c>
      <c r="D88" s="74" t="s">
        <v>52</v>
      </c>
    </row>
    <row r="89" spans="1:4" s="61" customFormat="1" ht="19" x14ac:dyDescent="0.25">
      <c r="A89" s="71">
        <v>86</v>
      </c>
      <c r="B89" s="89">
        <v>42413</v>
      </c>
      <c r="C89" s="64" t="s">
        <v>92</v>
      </c>
      <c r="D89" s="74" t="s">
        <v>48</v>
      </c>
    </row>
    <row r="90" spans="1:4" s="61" customFormat="1" ht="19" x14ac:dyDescent="0.25">
      <c r="A90" s="71">
        <v>87</v>
      </c>
      <c r="B90" s="89">
        <v>42414</v>
      </c>
      <c r="C90" s="64" t="s">
        <v>92</v>
      </c>
      <c r="D90" s="74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5" workbookViewId="0">
      <selection activeCell="E16" sqref="E16"/>
    </sheetView>
  </sheetViews>
  <sheetFormatPr baseColWidth="10" defaultRowHeight="19" x14ac:dyDescent="0.25"/>
  <cols>
    <col min="1" max="1" width="3.5" style="79" bestFit="1" customWidth="1"/>
    <col min="2" max="2" width="43.5" style="63" bestFit="1" customWidth="1"/>
    <col min="3" max="3" width="68.1640625" style="63" customWidth="1"/>
    <col min="4" max="5" width="21.6640625" style="79" customWidth="1"/>
    <col min="6" max="16384" width="10.83203125" style="63"/>
  </cols>
  <sheetData>
    <row r="1" spans="1:5" s="93" customFormat="1" x14ac:dyDescent="0.25">
      <c r="A1" s="92"/>
      <c r="B1" s="92" t="s">
        <v>93</v>
      </c>
      <c r="C1" s="92" t="s">
        <v>94</v>
      </c>
      <c r="D1" s="92" t="s">
        <v>95</v>
      </c>
      <c r="E1" s="92" t="s">
        <v>162</v>
      </c>
    </row>
    <row r="2" spans="1:5" s="97" customFormat="1" x14ac:dyDescent="0.2">
      <c r="A2" s="94">
        <v>1</v>
      </c>
      <c r="B2" s="95" t="s">
        <v>96</v>
      </c>
      <c r="C2" s="96" t="s">
        <v>97</v>
      </c>
      <c r="D2" s="94"/>
      <c r="E2" s="94"/>
    </row>
    <row r="3" spans="1:5" s="97" customFormat="1" ht="38" x14ac:dyDescent="0.2">
      <c r="A3" s="94">
        <v>2</v>
      </c>
      <c r="B3" s="95" t="s">
        <v>141</v>
      </c>
      <c r="C3" s="96" t="s">
        <v>142</v>
      </c>
      <c r="D3" s="94"/>
      <c r="E3" s="94"/>
    </row>
    <row r="4" spans="1:5" s="97" customFormat="1" x14ac:dyDescent="0.2">
      <c r="A4" s="94">
        <v>3</v>
      </c>
      <c r="B4" s="95" t="s">
        <v>98</v>
      </c>
      <c r="C4" s="96" t="s">
        <v>99</v>
      </c>
      <c r="D4" s="94"/>
      <c r="E4" s="94"/>
    </row>
    <row r="5" spans="1:5" s="97" customFormat="1" ht="38" x14ac:dyDescent="0.2">
      <c r="A5" s="94">
        <v>4</v>
      </c>
      <c r="B5" s="95" t="s">
        <v>135</v>
      </c>
      <c r="C5" s="96" t="s">
        <v>134</v>
      </c>
      <c r="D5" s="94"/>
      <c r="E5" s="94"/>
    </row>
    <row r="6" spans="1:5" s="97" customFormat="1" ht="38" x14ac:dyDescent="0.2">
      <c r="A6" s="94">
        <v>5</v>
      </c>
      <c r="B6" s="95" t="s">
        <v>137</v>
      </c>
      <c r="C6" s="96" t="s">
        <v>136</v>
      </c>
      <c r="D6" s="94"/>
      <c r="E6" s="94"/>
    </row>
    <row r="7" spans="1:5" s="97" customFormat="1" ht="57" x14ac:dyDescent="0.2">
      <c r="A7" s="94">
        <v>6</v>
      </c>
      <c r="B7" s="95" t="s">
        <v>100</v>
      </c>
      <c r="C7" s="96" t="s">
        <v>101</v>
      </c>
      <c r="D7" s="98"/>
      <c r="E7" s="98"/>
    </row>
    <row r="8" spans="1:5" s="97" customFormat="1" ht="38" x14ac:dyDescent="0.2">
      <c r="A8" s="94">
        <v>7</v>
      </c>
      <c r="B8" s="95" t="s">
        <v>102</v>
      </c>
      <c r="C8" s="96" t="s">
        <v>138</v>
      </c>
      <c r="D8" s="98"/>
      <c r="E8" s="98"/>
    </row>
    <row r="9" spans="1:5" s="97" customFormat="1" ht="38" x14ac:dyDescent="0.2">
      <c r="A9" s="94">
        <v>8</v>
      </c>
      <c r="B9" s="95" t="s">
        <v>103</v>
      </c>
      <c r="C9" s="96" t="s">
        <v>139</v>
      </c>
      <c r="D9" s="94"/>
      <c r="E9" s="94"/>
    </row>
    <row r="10" spans="1:5" s="97" customFormat="1" ht="38" x14ac:dyDescent="0.2">
      <c r="A10" s="94">
        <v>9</v>
      </c>
      <c r="B10" s="95" t="s">
        <v>104</v>
      </c>
      <c r="C10" s="96" t="s">
        <v>105</v>
      </c>
      <c r="D10" s="94"/>
      <c r="E10" s="94"/>
    </row>
    <row r="11" spans="1:5" s="97" customFormat="1" x14ac:dyDescent="0.2">
      <c r="A11" s="94">
        <v>10</v>
      </c>
      <c r="B11" s="95" t="s">
        <v>106</v>
      </c>
      <c r="C11" s="96" t="s">
        <v>107</v>
      </c>
      <c r="D11" s="94"/>
      <c r="E11" s="94"/>
    </row>
    <row r="12" spans="1:5" s="97" customFormat="1" ht="38" x14ac:dyDescent="0.2">
      <c r="A12" s="94">
        <v>11</v>
      </c>
      <c r="B12" s="95" t="s">
        <v>108</v>
      </c>
      <c r="C12" s="96" t="s">
        <v>109</v>
      </c>
      <c r="D12" s="94"/>
      <c r="E12" s="94"/>
    </row>
    <row r="13" spans="1:5" s="97" customFormat="1" ht="38" x14ac:dyDescent="0.2">
      <c r="A13" s="94">
        <v>12</v>
      </c>
      <c r="B13" s="95" t="s">
        <v>110</v>
      </c>
      <c r="C13" s="96" t="s">
        <v>109</v>
      </c>
      <c r="D13" s="94"/>
      <c r="E13" s="94"/>
    </row>
    <row r="14" spans="1:5" s="97" customFormat="1" ht="38" x14ac:dyDescent="0.2">
      <c r="A14" s="94">
        <v>13</v>
      </c>
      <c r="B14" s="96" t="s">
        <v>111</v>
      </c>
      <c r="C14" s="96" t="s">
        <v>109</v>
      </c>
      <c r="D14" s="94"/>
      <c r="E14" s="94"/>
    </row>
    <row r="15" spans="1:5" s="97" customFormat="1" ht="38" customHeight="1" x14ac:dyDescent="0.2">
      <c r="A15" s="94">
        <v>14</v>
      </c>
      <c r="B15" s="96" t="s">
        <v>160</v>
      </c>
      <c r="C15" s="96" t="s">
        <v>161</v>
      </c>
      <c r="D15" s="94"/>
      <c r="E15" s="94"/>
    </row>
    <row r="16" spans="1:5" s="97" customFormat="1" ht="38" customHeight="1" x14ac:dyDescent="0.2">
      <c r="A16" s="94">
        <v>15</v>
      </c>
      <c r="B16" s="95" t="s">
        <v>112</v>
      </c>
      <c r="C16" s="96" t="s">
        <v>113</v>
      </c>
      <c r="D16" s="94"/>
      <c r="E16" s="9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R23" sqref="R23"/>
    </sheetView>
  </sheetViews>
  <sheetFormatPr baseColWidth="10" defaultColWidth="10.33203125" defaultRowHeight="13" x14ac:dyDescent="0.15"/>
  <cols>
    <col min="1" max="1" width="4" style="100" customWidth="1"/>
    <col min="2" max="2" width="16.83203125" style="100" customWidth="1"/>
    <col min="3" max="3" width="2.33203125" style="100" customWidth="1"/>
    <col min="4" max="4" width="4" style="100" customWidth="1"/>
    <col min="5" max="5" width="16.83203125" style="100" customWidth="1"/>
    <col min="6" max="6" width="2.33203125" style="100" customWidth="1"/>
    <col min="7" max="7" width="4" style="100" customWidth="1"/>
    <col min="8" max="8" width="16.83203125" style="100" customWidth="1"/>
    <col min="9" max="9" width="2.33203125" style="100" customWidth="1"/>
    <col min="10" max="10" width="4" style="100" customWidth="1"/>
    <col min="11" max="11" width="16.83203125" style="100" customWidth="1"/>
    <col min="12" max="12" width="2.33203125" style="100" customWidth="1"/>
    <col min="13" max="13" width="4" style="100" customWidth="1"/>
    <col min="14" max="14" width="16.83203125" style="100" customWidth="1"/>
    <col min="15" max="16384" width="10.33203125" style="100"/>
  </cols>
  <sheetData>
    <row r="1" spans="1:14" ht="22.5" customHeight="1" x14ac:dyDescent="0.15">
      <c r="A1" s="118" t="s">
        <v>114</v>
      </c>
      <c r="B1" s="119"/>
      <c r="C1" s="99"/>
      <c r="D1" s="118" t="str">
        <f>$A$1</f>
        <v>Eden Prairie 12UA</v>
      </c>
      <c r="E1" s="119"/>
      <c r="F1" s="99"/>
      <c r="G1" s="118" t="str">
        <f>$A$1</f>
        <v>Eden Prairie 12UA</v>
      </c>
      <c r="H1" s="119"/>
      <c r="I1" s="99"/>
      <c r="J1" s="118" t="str">
        <f>$A$1</f>
        <v>Eden Prairie 12UA</v>
      </c>
      <c r="K1" s="119"/>
      <c r="L1" s="99"/>
      <c r="M1" s="118" t="str">
        <f>$A$1</f>
        <v>Eden Prairie 12UA</v>
      </c>
      <c r="N1" s="119"/>
    </row>
    <row r="2" spans="1:14" ht="13.5" customHeight="1" x14ac:dyDescent="0.15">
      <c r="A2" s="101">
        <v>2</v>
      </c>
      <c r="B2" s="102" t="s">
        <v>115</v>
      </c>
      <c r="C2" s="103"/>
      <c r="D2" s="101">
        <f>A2</f>
        <v>2</v>
      </c>
      <c r="E2" s="102" t="str">
        <f>B2</f>
        <v>Ashley Stabno</v>
      </c>
      <c r="F2" s="103"/>
      <c r="G2" s="101">
        <f>D2</f>
        <v>2</v>
      </c>
      <c r="H2" s="102" t="str">
        <f>E2</f>
        <v>Ashley Stabno</v>
      </c>
      <c r="I2" s="103"/>
      <c r="J2" s="101">
        <f>G2</f>
        <v>2</v>
      </c>
      <c r="K2" s="102" t="str">
        <f>H2</f>
        <v>Ashley Stabno</v>
      </c>
      <c r="L2" s="103"/>
      <c r="M2" s="101">
        <f>J2</f>
        <v>2</v>
      </c>
      <c r="N2" s="102" t="str">
        <f>K2</f>
        <v>Ashley Stabno</v>
      </c>
    </row>
    <row r="3" spans="1:14" ht="13.5" customHeight="1" x14ac:dyDescent="0.15">
      <c r="A3" s="101">
        <v>4</v>
      </c>
      <c r="B3" s="102" t="s">
        <v>116</v>
      </c>
      <c r="C3" s="103"/>
      <c r="D3" s="101">
        <f t="shared" ref="D3:E18" si="0">A3</f>
        <v>4</v>
      </c>
      <c r="E3" s="102" t="str">
        <f t="shared" si="0"/>
        <v>Ellie Pearson</v>
      </c>
      <c r="F3" s="103"/>
      <c r="G3" s="101">
        <f t="shared" ref="G3:H18" si="1">D3</f>
        <v>4</v>
      </c>
      <c r="H3" s="102" t="str">
        <f t="shared" si="1"/>
        <v>Ellie Pearson</v>
      </c>
      <c r="I3" s="103"/>
      <c r="J3" s="101">
        <f t="shared" ref="J3:K18" si="2">G3</f>
        <v>4</v>
      </c>
      <c r="K3" s="102" t="str">
        <f t="shared" si="2"/>
        <v>Ellie Pearson</v>
      </c>
      <c r="L3" s="103"/>
      <c r="M3" s="101">
        <f t="shared" ref="M3:N18" si="3">J3</f>
        <v>4</v>
      </c>
      <c r="N3" s="102" t="str">
        <f t="shared" si="3"/>
        <v>Ellie Pearson</v>
      </c>
    </row>
    <row r="4" spans="1:14" ht="13.5" customHeight="1" x14ac:dyDescent="0.15">
      <c r="A4" s="101">
        <v>5</v>
      </c>
      <c r="B4" s="102" t="s">
        <v>117</v>
      </c>
      <c r="C4" s="103"/>
      <c r="D4" s="101">
        <f t="shared" si="0"/>
        <v>5</v>
      </c>
      <c r="E4" s="102" t="str">
        <f t="shared" si="0"/>
        <v>Sadie Long</v>
      </c>
      <c r="F4" s="103"/>
      <c r="G4" s="101">
        <f t="shared" si="1"/>
        <v>5</v>
      </c>
      <c r="H4" s="102" t="str">
        <f t="shared" si="1"/>
        <v>Sadie Long</v>
      </c>
      <c r="I4" s="103"/>
      <c r="J4" s="101">
        <f t="shared" si="2"/>
        <v>5</v>
      </c>
      <c r="K4" s="102" t="str">
        <f t="shared" si="2"/>
        <v>Sadie Long</v>
      </c>
      <c r="L4" s="103"/>
      <c r="M4" s="101">
        <f t="shared" si="3"/>
        <v>5</v>
      </c>
      <c r="N4" s="102" t="str">
        <f t="shared" si="3"/>
        <v>Sadie Long</v>
      </c>
    </row>
    <row r="5" spans="1:14" ht="13.5" customHeight="1" x14ac:dyDescent="0.15">
      <c r="A5" s="101">
        <v>7</v>
      </c>
      <c r="B5" s="102" t="s">
        <v>118</v>
      </c>
      <c r="C5" s="103"/>
      <c r="D5" s="101">
        <f t="shared" si="0"/>
        <v>7</v>
      </c>
      <c r="E5" s="102" t="str">
        <f t="shared" si="0"/>
        <v>Lexi Willette</v>
      </c>
      <c r="F5" s="103"/>
      <c r="G5" s="101">
        <f t="shared" si="1"/>
        <v>7</v>
      </c>
      <c r="H5" s="102" t="str">
        <f t="shared" si="1"/>
        <v>Lexi Willette</v>
      </c>
      <c r="I5" s="103"/>
      <c r="J5" s="101">
        <f t="shared" si="2"/>
        <v>7</v>
      </c>
      <c r="K5" s="102" t="str">
        <f t="shared" si="2"/>
        <v>Lexi Willette</v>
      </c>
      <c r="L5" s="103"/>
      <c r="M5" s="101">
        <f t="shared" si="3"/>
        <v>7</v>
      </c>
      <c r="N5" s="102" t="str">
        <f t="shared" si="3"/>
        <v>Lexi Willette</v>
      </c>
    </row>
    <row r="6" spans="1:14" ht="13.5" customHeight="1" x14ac:dyDescent="0.15">
      <c r="A6" s="101">
        <v>8</v>
      </c>
      <c r="B6" s="102" t="s">
        <v>119</v>
      </c>
      <c r="C6" s="103"/>
      <c r="D6" s="101">
        <f t="shared" si="0"/>
        <v>8</v>
      </c>
      <c r="E6" s="102" t="str">
        <f t="shared" si="0"/>
        <v>Brooke Batker</v>
      </c>
      <c r="F6" s="103"/>
      <c r="G6" s="101">
        <f t="shared" si="1"/>
        <v>8</v>
      </c>
      <c r="H6" s="102" t="str">
        <f t="shared" si="1"/>
        <v>Brooke Batker</v>
      </c>
      <c r="I6" s="103"/>
      <c r="J6" s="101">
        <f t="shared" si="2"/>
        <v>8</v>
      </c>
      <c r="K6" s="102" t="str">
        <f t="shared" si="2"/>
        <v>Brooke Batker</v>
      </c>
      <c r="L6" s="103"/>
      <c r="M6" s="101">
        <f t="shared" si="3"/>
        <v>8</v>
      </c>
      <c r="N6" s="102" t="str">
        <f t="shared" si="3"/>
        <v>Brooke Batker</v>
      </c>
    </row>
    <row r="7" spans="1:14" ht="13.5" customHeight="1" x14ac:dyDescent="0.15">
      <c r="A7" s="101">
        <v>10</v>
      </c>
      <c r="B7" s="102" t="s">
        <v>120</v>
      </c>
      <c r="C7" s="103"/>
      <c r="D7" s="101">
        <f t="shared" si="0"/>
        <v>10</v>
      </c>
      <c r="E7" s="102" t="str">
        <f t="shared" si="0"/>
        <v>Emily Claver</v>
      </c>
      <c r="F7" s="103"/>
      <c r="G7" s="101">
        <f t="shared" si="1"/>
        <v>10</v>
      </c>
      <c r="H7" s="102" t="str">
        <f t="shared" si="1"/>
        <v>Emily Claver</v>
      </c>
      <c r="I7" s="103"/>
      <c r="J7" s="101">
        <f t="shared" si="2"/>
        <v>10</v>
      </c>
      <c r="K7" s="102" t="str">
        <f t="shared" si="2"/>
        <v>Emily Claver</v>
      </c>
      <c r="L7" s="103"/>
      <c r="M7" s="101">
        <f t="shared" si="3"/>
        <v>10</v>
      </c>
      <c r="N7" s="102" t="str">
        <f t="shared" si="3"/>
        <v>Emily Claver</v>
      </c>
    </row>
    <row r="8" spans="1:14" ht="13.5" customHeight="1" x14ac:dyDescent="0.15">
      <c r="A8" s="101">
        <v>12</v>
      </c>
      <c r="B8" s="102" t="s">
        <v>121</v>
      </c>
      <c r="C8" s="103"/>
      <c r="D8" s="101">
        <f t="shared" si="0"/>
        <v>12</v>
      </c>
      <c r="E8" s="102" t="str">
        <f t="shared" si="0"/>
        <v>Grace Moen</v>
      </c>
      <c r="F8" s="103"/>
      <c r="G8" s="101">
        <f t="shared" si="1"/>
        <v>12</v>
      </c>
      <c r="H8" s="102" t="str">
        <f t="shared" si="1"/>
        <v>Grace Moen</v>
      </c>
      <c r="I8" s="103"/>
      <c r="J8" s="101">
        <f t="shared" si="2"/>
        <v>12</v>
      </c>
      <c r="K8" s="102" t="str">
        <f t="shared" si="2"/>
        <v>Grace Moen</v>
      </c>
      <c r="L8" s="103"/>
      <c r="M8" s="101">
        <f t="shared" si="3"/>
        <v>12</v>
      </c>
      <c r="N8" s="102" t="str">
        <f t="shared" si="3"/>
        <v>Grace Moen</v>
      </c>
    </row>
    <row r="9" spans="1:14" ht="13.5" customHeight="1" x14ac:dyDescent="0.15">
      <c r="A9" s="101">
        <v>13</v>
      </c>
      <c r="B9" s="102" t="s">
        <v>122</v>
      </c>
      <c r="C9" s="103"/>
      <c r="D9" s="101">
        <f t="shared" si="0"/>
        <v>13</v>
      </c>
      <c r="E9" s="102" t="str">
        <f t="shared" si="0"/>
        <v>Maya Jones</v>
      </c>
      <c r="F9" s="103"/>
      <c r="G9" s="101">
        <f t="shared" si="1"/>
        <v>13</v>
      </c>
      <c r="H9" s="102" t="str">
        <f t="shared" si="1"/>
        <v>Maya Jones</v>
      </c>
      <c r="I9" s="103"/>
      <c r="J9" s="101">
        <f t="shared" si="2"/>
        <v>13</v>
      </c>
      <c r="K9" s="102" t="str">
        <f t="shared" si="2"/>
        <v>Maya Jones</v>
      </c>
      <c r="L9" s="103"/>
      <c r="M9" s="101">
        <f t="shared" si="3"/>
        <v>13</v>
      </c>
      <c r="N9" s="102" t="str">
        <f t="shared" si="3"/>
        <v>Maya Jones</v>
      </c>
    </row>
    <row r="10" spans="1:14" ht="13.5" customHeight="1" x14ac:dyDescent="0.15">
      <c r="A10" s="101">
        <v>14</v>
      </c>
      <c r="B10" s="102" t="s">
        <v>123</v>
      </c>
      <c r="C10" s="103"/>
      <c r="D10" s="101">
        <f t="shared" si="0"/>
        <v>14</v>
      </c>
      <c r="E10" s="102" t="str">
        <f t="shared" si="0"/>
        <v>Presley Pergande</v>
      </c>
      <c r="F10" s="103"/>
      <c r="G10" s="101">
        <f t="shared" si="1"/>
        <v>14</v>
      </c>
      <c r="H10" s="102" t="str">
        <f t="shared" si="1"/>
        <v>Presley Pergande</v>
      </c>
      <c r="I10" s="103"/>
      <c r="J10" s="101">
        <f t="shared" si="2"/>
        <v>14</v>
      </c>
      <c r="K10" s="102" t="str">
        <f t="shared" si="2"/>
        <v>Presley Pergande</v>
      </c>
      <c r="L10" s="103"/>
      <c r="M10" s="101">
        <f t="shared" si="3"/>
        <v>14</v>
      </c>
      <c r="N10" s="102" t="str">
        <f t="shared" si="3"/>
        <v>Presley Pergande</v>
      </c>
    </row>
    <row r="11" spans="1:14" ht="13.5" customHeight="1" x14ac:dyDescent="0.15">
      <c r="A11" s="101">
        <v>15</v>
      </c>
      <c r="B11" s="102" t="s">
        <v>124</v>
      </c>
      <c r="C11" s="103"/>
      <c r="D11" s="101">
        <f t="shared" si="0"/>
        <v>15</v>
      </c>
      <c r="E11" s="102" t="str">
        <f t="shared" si="0"/>
        <v>Kate Fronek</v>
      </c>
      <c r="F11" s="103"/>
      <c r="G11" s="101">
        <f t="shared" si="1"/>
        <v>15</v>
      </c>
      <c r="H11" s="102" t="str">
        <f t="shared" si="1"/>
        <v>Kate Fronek</v>
      </c>
      <c r="I11" s="103"/>
      <c r="J11" s="101">
        <f t="shared" si="2"/>
        <v>15</v>
      </c>
      <c r="K11" s="102" t="str">
        <f t="shared" si="2"/>
        <v>Kate Fronek</v>
      </c>
      <c r="L11" s="103"/>
      <c r="M11" s="101">
        <f t="shared" si="3"/>
        <v>15</v>
      </c>
      <c r="N11" s="102" t="str">
        <f t="shared" si="3"/>
        <v>Kate Fronek</v>
      </c>
    </row>
    <row r="12" spans="1:14" ht="13.5" customHeight="1" x14ac:dyDescent="0.15">
      <c r="A12" s="101">
        <v>16</v>
      </c>
      <c r="B12" s="102" t="s">
        <v>125</v>
      </c>
      <c r="C12" s="103"/>
      <c r="D12" s="101">
        <f t="shared" si="0"/>
        <v>16</v>
      </c>
      <c r="E12" s="102" t="str">
        <f t="shared" si="0"/>
        <v>Gretchen Bauer</v>
      </c>
      <c r="F12" s="103"/>
      <c r="G12" s="101">
        <f t="shared" si="1"/>
        <v>16</v>
      </c>
      <c r="H12" s="102" t="str">
        <f t="shared" si="1"/>
        <v>Gretchen Bauer</v>
      </c>
      <c r="I12" s="103"/>
      <c r="J12" s="101">
        <f t="shared" si="2"/>
        <v>16</v>
      </c>
      <c r="K12" s="102" t="str">
        <f t="shared" si="2"/>
        <v>Gretchen Bauer</v>
      </c>
      <c r="L12" s="103"/>
      <c r="M12" s="101">
        <f t="shared" si="3"/>
        <v>16</v>
      </c>
      <c r="N12" s="102" t="str">
        <f t="shared" si="3"/>
        <v>Gretchen Bauer</v>
      </c>
    </row>
    <row r="13" spans="1:14" ht="13.5" customHeight="1" x14ac:dyDescent="0.15">
      <c r="A13" s="101">
        <v>17</v>
      </c>
      <c r="B13" s="102" t="s">
        <v>126</v>
      </c>
      <c r="C13" s="103"/>
      <c r="D13" s="101">
        <f t="shared" si="0"/>
        <v>17</v>
      </c>
      <c r="E13" s="102" t="str">
        <f t="shared" si="0"/>
        <v>Grace Carlson</v>
      </c>
      <c r="F13" s="103"/>
      <c r="G13" s="101">
        <f t="shared" si="1"/>
        <v>17</v>
      </c>
      <c r="H13" s="102" t="str">
        <f t="shared" si="1"/>
        <v>Grace Carlson</v>
      </c>
      <c r="I13" s="103"/>
      <c r="J13" s="101">
        <f t="shared" si="2"/>
        <v>17</v>
      </c>
      <c r="K13" s="102" t="str">
        <f t="shared" si="2"/>
        <v>Grace Carlson</v>
      </c>
      <c r="L13" s="103"/>
      <c r="M13" s="101">
        <f t="shared" si="3"/>
        <v>17</v>
      </c>
      <c r="N13" s="102" t="str">
        <f t="shared" si="3"/>
        <v>Grace Carlson</v>
      </c>
    </row>
    <row r="14" spans="1:14" ht="13.5" customHeight="1" x14ac:dyDescent="0.15">
      <c r="A14" s="101">
        <v>18</v>
      </c>
      <c r="B14" s="102" t="s">
        <v>127</v>
      </c>
      <c r="C14" s="103"/>
      <c r="D14" s="101">
        <f t="shared" si="0"/>
        <v>18</v>
      </c>
      <c r="E14" s="102" t="str">
        <f t="shared" si="0"/>
        <v>Josie Lillquist</v>
      </c>
      <c r="F14" s="103"/>
      <c r="G14" s="101">
        <f t="shared" si="1"/>
        <v>18</v>
      </c>
      <c r="H14" s="102" t="str">
        <f t="shared" si="1"/>
        <v>Josie Lillquist</v>
      </c>
      <c r="I14" s="103"/>
      <c r="J14" s="101">
        <f t="shared" si="2"/>
        <v>18</v>
      </c>
      <c r="K14" s="102" t="str">
        <f t="shared" si="2"/>
        <v>Josie Lillquist</v>
      </c>
      <c r="L14" s="103"/>
      <c r="M14" s="101">
        <f t="shared" si="3"/>
        <v>18</v>
      </c>
      <c r="N14" s="102" t="str">
        <f t="shared" si="3"/>
        <v>Josie Lillquist</v>
      </c>
    </row>
    <row r="15" spans="1:14" ht="13.5" customHeight="1" x14ac:dyDescent="0.15">
      <c r="A15" s="101">
        <v>30</v>
      </c>
      <c r="B15" s="102" t="s">
        <v>128</v>
      </c>
      <c r="C15" s="104"/>
      <c r="D15" s="101">
        <f t="shared" si="0"/>
        <v>30</v>
      </c>
      <c r="E15" s="102" t="str">
        <f t="shared" si="0"/>
        <v>Jeana Knuth</v>
      </c>
      <c r="F15" s="104"/>
      <c r="G15" s="101">
        <f t="shared" si="1"/>
        <v>30</v>
      </c>
      <c r="H15" s="102" t="str">
        <f t="shared" si="1"/>
        <v>Jeana Knuth</v>
      </c>
      <c r="I15" s="104"/>
      <c r="J15" s="101">
        <f t="shared" si="2"/>
        <v>30</v>
      </c>
      <c r="K15" s="102" t="str">
        <f t="shared" si="2"/>
        <v>Jeana Knuth</v>
      </c>
      <c r="L15" s="104"/>
      <c r="M15" s="101">
        <f t="shared" si="3"/>
        <v>30</v>
      </c>
      <c r="N15" s="102" t="str">
        <f t="shared" si="3"/>
        <v>Jeana Knuth</v>
      </c>
    </row>
    <row r="16" spans="1:14" ht="13.5" customHeight="1" x14ac:dyDescent="0.15">
      <c r="A16" s="105">
        <v>31</v>
      </c>
      <c r="B16" s="102" t="s">
        <v>129</v>
      </c>
      <c r="C16" s="103"/>
      <c r="D16" s="101">
        <f t="shared" si="0"/>
        <v>31</v>
      </c>
      <c r="E16" s="102" t="str">
        <f t="shared" si="0"/>
        <v>Lexi Peterson</v>
      </c>
      <c r="F16" s="103"/>
      <c r="G16" s="101">
        <f t="shared" si="1"/>
        <v>31</v>
      </c>
      <c r="H16" s="102" t="str">
        <f t="shared" si="1"/>
        <v>Lexi Peterson</v>
      </c>
      <c r="I16" s="103"/>
      <c r="J16" s="101">
        <f t="shared" si="2"/>
        <v>31</v>
      </c>
      <c r="K16" s="102" t="str">
        <f t="shared" si="2"/>
        <v>Lexi Peterson</v>
      </c>
      <c r="L16" s="103"/>
      <c r="M16" s="101">
        <f t="shared" si="3"/>
        <v>31</v>
      </c>
      <c r="N16" s="102" t="str">
        <f t="shared" si="3"/>
        <v>Lexi Peterson</v>
      </c>
    </row>
    <row r="17" spans="1:14" ht="13.5" customHeight="1" x14ac:dyDescent="0.15">
      <c r="A17" s="101"/>
      <c r="B17" s="102"/>
      <c r="C17" s="103"/>
      <c r="D17" s="101"/>
      <c r="E17" s="102"/>
      <c r="F17" s="103"/>
      <c r="G17" s="101"/>
      <c r="H17" s="102"/>
      <c r="I17" s="103"/>
      <c r="J17" s="101"/>
      <c r="K17" s="102"/>
      <c r="L17" s="103"/>
      <c r="M17" s="101"/>
      <c r="N17" s="102"/>
    </row>
    <row r="18" spans="1:14" ht="13.5" customHeight="1" x14ac:dyDescent="0.15">
      <c r="A18" s="123" t="s">
        <v>130</v>
      </c>
      <c r="B18" s="122"/>
      <c r="C18" s="103"/>
      <c r="D18" s="123" t="str">
        <f t="shared" si="0"/>
        <v>C-Emily Stunek #319731</v>
      </c>
      <c r="E18" s="122"/>
      <c r="F18" s="103"/>
      <c r="G18" s="123" t="str">
        <f t="shared" si="1"/>
        <v>C-Emily Stunek #319731</v>
      </c>
      <c r="H18" s="122">
        <f t="shared" si="1"/>
        <v>0</v>
      </c>
      <c r="I18" s="103"/>
      <c r="J18" s="123" t="str">
        <f t="shared" si="2"/>
        <v>C-Emily Stunek #319731</v>
      </c>
      <c r="K18" s="122">
        <f t="shared" si="2"/>
        <v>0</v>
      </c>
      <c r="L18" s="103"/>
      <c r="M18" s="123" t="str">
        <f t="shared" si="3"/>
        <v>C-Emily Stunek #319731</v>
      </c>
      <c r="N18" s="122">
        <f t="shared" si="3"/>
        <v>0</v>
      </c>
    </row>
    <row r="19" spans="1:14" ht="13.5" customHeight="1" x14ac:dyDescent="0.15">
      <c r="A19" s="120" t="s">
        <v>131</v>
      </c>
      <c r="B19" s="122"/>
      <c r="C19" s="103"/>
      <c r="D19" s="120" t="str">
        <f>A19</f>
        <v>C-Tracey Schilling-Hysjulien #223753</v>
      </c>
      <c r="E19" s="121"/>
      <c r="F19" s="103"/>
      <c r="G19" s="120" t="str">
        <f>D19</f>
        <v>C-Tracey Schilling-Hysjulien #223753</v>
      </c>
      <c r="H19" s="121"/>
      <c r="I19" s="103"/>
      <c r="J19" s="120" t="str">
        <f>G19</f>
        <v>C-Tracey Schilling-Hysjulien #223753</v>
      </c>
      <c r="K19" s="121"/>
      <c r="L19" s="103"/>
      <c r="M19" s="120" t="str">
        <f>J19</f>
        <v>C-Tracey Schilling-Hysjulien #223753</v>
      </c>
      <c r="N19" s="121"/>
    </row>
    <row r="20" spans="1:14" ht="13.5" customHeight="1" x14ac:dyDescent="0.15">
      <c r="A20" s="123" t="s">
        <v>132</v>
      </c>
      <c r="B20" s="122"/>
      <c r="C20" s="103"/>
      <c r="D20" s="123" t="str">
        <f>A20</f>
        <v>C-Jenna Privette #404764</v>
      </c>
      <c r="E20" s="122"/>
      <c r="F20" s="103"/>
      <c r="G20" s="123" t="str">
        <f>D20</f>
        <v>C-Jenna Privette #404764</v>
      </c>
      <c r="H20" s="122"/>
      <c r="I20" s="103"/>
      <c r="J20" s="123" t="str">
        <f>G20</f>
        <v>C-Jenna Privette #404764</v>
      </c>
      <c r="K20" s="122"/>
      <c r="L20" s="103"/>
      <c r="M20" s="123" t="str">
        <f>J20</f>
        <v>C-Jenna Privette #404764</v>
      </c>
      <c r="N20" s="122"/>
    </row>
    <row r="21" spans="1:14" ht="13.5" customHeight="1" thickBot="1" x14ac:dyDescent="0.2">
      <c r="A21" s="124" t="s">
        <v>133</v>
      </c>
      <c r="B21" s="125"/>
      <c r="C21" s="106"/>
      <c r="D21" s="124" t="str">
        <f>A21</f>
        <v xml:space="preserve">  </v>
      </c>
      <c r="E21" s="125"/>
      <c r="F21" s="106"/>
      <c r="G21" s="124" t="str">
        <f>D21</f>
        <v xml:space="preserve">  </v>
      </c>
      <c r="H21" s="125"/>
      <c r="I21" s="106"/>
      <c r="J21" s="124" t="str">
        <f>G21</f>
        <v xml:space="preserve">  </v>
      </c>
      <c r="K21" s="125"/>
      <c r="L21" s="106"/>
      <c r="M21" s="124" t="str">
        <f>J21</f>
        <v xml:space="preserve">  </v>
      </c>
      <c r="N21" s="125"/>
    </row>
    <row r="22" spans="1:14" ht="35.25" customHeight="1" thickBot="1" x14ac:dyDescent="0.2">
      <c r="A22" s="107"/>
      <c r="B22" s="108"/>
      <c r="C22" s="109"/>
      <c r="D22" s="107"/>
      <c r="E22" s="108"/>
      <c r="F22" s="109"/>
      <c r="G22" s="107"/>
      <c r="H22" s="108"/>
      <c r="I22" s="109"/>
      <c r="J22" s="107"/>
      <c r="K22" s="108"/>
      <c r="L22" s="109"/>
      <c r="M22" s="107"/>
      <c r="N22" s="108"/>
    </row>
    <row r="23" spans="1:14" ht="22.5" customHeight="1" x14ac:dyDescent="0.15">
      <c r="A23" s="118" t="str">
        <f t="shared" ref="A23:B38" si="4">A1</f>
        <v>Eden Prairie 12UA</v>
      </c>
      <c r="B23" s="119"/>
      <c r="C23" s="99"/>
      <c r="D23" s="118" t="str">
        <f t="shared" ref="D23:E38" si="5">D1</f>
        <v>Eden Prairie 12UA</v>
      </c>
      <c r="E23" s="119"/>
      <c r="F23" s="99"/>
      <c r="G23" s="118" t="str">
        <f t="shared" ref="G23:H38" si="6">G1</f>
        <v>Eden Prairie 12UA</v>
      </c>
      <c r="H23" s="119"/>
      <c r="I23" s="99"/>
      <c r="J23" s="118" t="str">
        <f t="shared" ref="J23:K38" si="7">J1</f>
        <v>Eden Prairie 12UA</v>
      </c>
      <c r="K23" s="119"/>
      <c r="L23" s="99"/>
      <c r="M23" s="118" t="str">
        <f t="shared" ref="M23:N38" si="8">M1</f>
        <v>Eden Prairie 12UA</v>
      </c>
      <c r="N23" s="119"/>
    </row>
    <row r="24" spans="1:14" ht="13.5" customHeight="1" x14ac:dyDescent="0.15">
      <c r="A24" s="101">
        <f t="shared" si="4"/>
        <v>2</v>
      </c>
      <c r="B24" s="102" t="str">
        <f t="shared" si="4"/>
        <v>Ashley Stabno</v>
      </c>
      <c r="C24" s="99"/>
      <c r="D24" s="101">
        <f t="shared" si="5"/>
        <v>2</v>
      </c>
      <c r="E24" s="102" t="str">
        <f t="shared" si="5"/>
        <v>Ashley Stabno</v>
      </c>
      <c r="F24" s="99"/>
      <c r="G24" s="101">
        <f t="shared" si="6"/>
        <v>2</v>
      </c>
      <c r="H24" s="102" t="str">
        <f t="shared" si="6"/>
        <v>Ashley Stabno</v>
      </c>
      <c r="I24" s="99"/>
      <c r="J24" s="101">
        <f t="shared" si="7"/>
        <v>2</v>
      </c>
      <c r="K24" s="102" t="str">
        <f t="shared" si="7"/>
        <v>Ashley Stabno</v>
      </c>
      <c r="L24" s="99"/>
      <c r="M24" s="101">
        <f t="shared" si="8"/>
        <v>2</v>
      </c>
      <c r="N24" s="102" t="str">
        <f t="shared" si="8"/>
        <v>Ashley Stabno</v>
      </c>
    </row>
    <row r="25" spans="1:14" ht="13.5" customHeight="1" x14ac:dyDescent="0.15">
      <c r="A25" s="101">
        <f t="shared" si="4"/>
        <v>4</v>
      </c>
      <c r="B25" s="102" t="str">
        <f t="shared" si="4"/>
        <v>Ellie Pearson</v>
      </c>
      <c r="C25" s="99"/>
      <c r="D25" s="101">
        <f t="shared" si="5"/>
        <v>4</v>
      </c>
      <c r="E25" s="102" t="str">
        <f t="shared" si="5"/>
        <v>Ellie Pearson</v>
      </c>
      <c r="F25" s="99"/>
      <c r="G25" s="101">
        <f t="shared" si="6"/>
        <v>4</v>
      </c>
      <c r="H25" s="102" t="str">
        <f t="shared" si="6"/>
        <v>Ellie Pearson</v>
      </c>
      <c r="I25" s="99"/>
      <c r="J25" s="101">
        <f t="shared" si="7"/>
        <v>4</v>
      </c>
      <c r="K25" s="102" t="str">
        <f t="shared" si="7"/>
        <v>Ellie Pearson</v>
      </c>
      <c r="L25" s="99"/>
      <c r="M25" s="101">
        <f t="shared" si="8"/>
        <v>4</v>
      </c>
      <c r="N25" s="102" t="str">
        <f t="shared" si="8"/>
        <v>Ellie Pearson</v>
      </c>
    </row>
    <row r="26" spans="1:14" ht="13.5" customHeight="1" x14ac:dyDescent="0.15">
      <c r="A26" s="101">
        <f t="shared" si="4"/>
        <v>5</v>
      </c>
      <c r="B26" s="102" t="str">
        <f t="shared" si="4"/>
        <v>Sadie Long</v>
      </c>
      <c r="C26" s="99"/>
      <c r="D26" s="101">
        <f t="shared" si="5"/>
        <v>5</v>
      </c>
      <c r="E26" s="102" t="str">
        <f t="shared" si="5"/>
        <v>Sadie Long</v>
      </c>
      <c r="F26" s="99"/>
      <c r="G26" s="101">
        <f t="shared" si="6"/>
        <v>5</v>
      </c>
      <c r="H26" s="102" t="str">
        <f t="shared" si="6"/>
        <v>Sadie Long</v>
      </c>
      <c r="I26" s="99"/>
      <c r="J26" s="101">
        <f t="shared" si="7"/>
        <v>5</v>
      </c>
      <c r="K26" s="102" t="str">
        <f t="shared" si="7"/>
        <v>Sadie Long</v>
      </c>
      <c r="L26" s="99"/>
      <c r="M26" s="101">
        <f t="shared" si="8"/>
        <v>5</v>
      </c>
      <c r="N26" s="102" t="str">
        <f t="shared" si="8"/>
        <v>Sadie Long</v>
      </c>
    </row>
    <row r="27" spans="1:14" ht="13.5" customHeight="1" x14ac:dyDescent="0.15">
      <c r="A27" s="101">
        <f t="shared" si="4"/>
        <v>7</v>
      </c>
      <c r="B27" s="102" t="str">
        <f t="shared" si="4"/>
        <v>Lexi Willette</v>
      </c>
      <c r="C27" s="99"/>
      <c r="D27" s="101">
        <f t="shared" si="5"/>
        <v>7</v>
      </c>
      <c r="E27" s="102" t="str">
        <f t="shared" si="5"/>
        <v>Lexi Willette</v>
      </c>
      <c r="F27" s="99"/>
      <c r="G27" s="101">
        <f t="shared" si="6"/>
        <v>7</v>
      </c>
      <c r="H27" s="102" t="str">
        <f t="shared" si="6"/>
        <v>Lexi Willette</v>
      </c>
      <c r="I27" s="99"/>
      <c r="J27" s="101">
        <f t="shared" si="7"/>
        <v>7</v>
      </c>
      <c r="K27" s="102" t="str">
        <f t="shared" si="7"/>
        <v>Lexi Willette</v>
      </c>
      <c r="L27" s="99"/>
      <c r="M27" s="101">
        <f t="shared" si="8"/>
        <v>7</v>
      </c>
      <c r="N27" s="102" t="str">
        <f t="shared" si="8"/>
        <v>Lexi Willette</v>
      </c>
    </row>
    <row r="28" spans="1:14" ht="13.5" customHeight="1" x14ac:dyDescent="0.15">
      <c r="A28" s="101">
        <f t="shared" si="4"/>
        <v>8</v>
      </c>
      <c r="B28" s="102" t="str">
        <f t="shared" si="4"/>
        <v>Brooke Batker</v>
      </c>
      <c r="C28" s="99"/>
      <c r="D28" s="101">
        <f t="shared" si="5"/>
        <v>8</v>
      </c>
      <c r="E28" s="102" t="str">
        <f t="shared" si="5"/>
        <v>Brooke Batker</v>
      </c>
      <c r="F28" s="99"/>
      <c r="G28" s="101">
        <f t="shared" si="6"/>
        <v>8</v>
      </c>
      <c r="H28" s="102" t="str">
        <f t="shared" si="6"/>
        <v>Brooke Batker</v>
      </c>
      <c r="I28" s="99"/>
      <c r="J28" s="101">
        <f t="shared" si="7"/>
        <v>8</v>
      </c>
      <c r="K28" s="102" t="str">
        <f t="shared" si="7"/>
        <v>Brooke Batker</v>
      </c>
      <c r="L28" s="99"/>
      <c r="M28" s="101">
        <f t="shared" si="8"/>
        <v>8</v>
      </c>
      <c r="N28" s="102" t="str">
        <f t="shared" si="8"/>
        <v>Brooke Batker</v>
      </c>
    </row>
    <row r="29" spans="1:14" ht="13.5" customHeight="1" x14ac:dyDescent="0.15">
      <c r="A29" s="101">
        <f t="shared" si="4"/>
        <v>10</v>
      </c>
      <c r="B29" s="102" t="str">
        <f t="shared" si="4"/>
        <v>Emily Claver</v>
      </c>
      <c r="C29" s="99"/>
      <c r="D29" s="101">
        <f t="shared" si="5"/>
        <v>10</v>
      </c>
      <c r="E29" s="102" t="str">
        <f t="shared" si="5"/>
        <v>Emily Claver</v>
      </c>
      <c r="F29" s="99"/>
      <c r="G29" s="101">
        <f t="shared" si="6"/>
        <v>10</v>
      </c>
      <c r="H29" s="102" t="str">
        <f t="shared" si="6"/>
        <v>Emily Claver</v>
      </c>
      <c r="I29" s="99"/>
      <c r="J29" s="101">
        <f t="shared" si="7"/>
        <v>10</v>
      </c>
      <c r="K29" s="102" t="str">
        <f t="shared" si="7"/>
        <v>Emily Claver</v>
      </c>
      <c r="L29" s="99"/>
      <c r="M29" s="101">
        <f t="shared" si="8"/>
        <v>10</v>
      </c>
      <c r="N29" s="102" t="str">
        <f t="shared" si="8"/>
        <v>Emily Claver</v>
      </c>
    </row>
    <row r="30" spans="1:14" ht="13.5" customHeight="1" x14ac:dyDescent="0.15">
      <c r="A30" s="101">
        <f t="shared" si="4"/>
        <v>12</v>
      </c>
      <c r="B30" s="102" t="str">
        <f t="shared" si="4"/>
        <v>Grace Moen</v>
      </c>
      <c r="C30" s="99"/>
      <c r="D30" s="101">
        <f t="shared" si="5"/>
        <v>12</v>
      </c>
      <c r="E30" s="102" t="str">
        <f t="shared" si="5"/>
        <v>Grace Moen</v>
      </c>
      <c r="F30" s="99"/>
      <c r="G30" s="101">
        <f t="shared" si="6"/>
        <v>12</v>
      </c>
      <c r="H30" s="102" t="str">
        <f t="shared" si="6"/>
        <v>Grace Moen</v>
      </c>
      <c r="I30" s="99"/>
      <c r="J30" s="101">
        <f t="shared" si="7"/>
        <v>12</v>
      </c>
      <c r="K30" s="102" t="str">
        <f t="shared" si="7"/>
        <v>Grace Moen</v>
      </c>
      <c r="L30" s="99"/>
      <c r="M30" s="101">
        <f t="shared" si="8"/>
        <v>12</v>
      </c>
      <c r="N30" s="102" t="str">
        <f t="shared" si="8"/>
        <v>Grace Moen</v>
      </c>
    </row>
    <row r="31" spans="1:14" ht="13.5" customHeight="1" x14ac:dyDescent="0.15">
      <c r="A31" s="101">
        <f t="shared" si="4"/>
        <v>13</v>
      </c>
      <c r="B31" s="102" t="str">
        <f t="shared" si="4"/>
        <v>Maya Jones</v>
      </c>
      <c r="C31" s="99"/>
      <c r="D31" s="101">
        <f t="shared" si="5"/>
        <v>13</v>
      </c>
      <c r="E31" s="102" t="str">
        <f t="shared" si="5"/>
        <v>Maya Jones</v>
      </c>
      <c r="F31" s="99"/>
      <c r="G31" s="101">
        <f t="shared" si="6"/>
        <v>13</v>
      </c>
      <c r="H31" s="102" t="str">
        <f t="shared" si="6"/>
        <v>Maya Jones</v>
      </c>
      <c r="I31" s="99"/>
      <c r="J31" s="101">
        <f t="shared" si="7"/>
        <v>13</v>
      </c>
      <c r="K31" s="102" t="str">
        <f t="shared" si="7"/>
        <v>Maya Jones</v>
      </c>
      <c r="L31" s="99"/>
      <c r="M31" s="101">
        <f t="shared" si="8"/>
        <v>13</v>
      </c>
      <c r="N31" s="102" t="str">
        <f t="shared" si="8"/>
        <v>Maya Jones</v>
      </c>
    </row>
    <row r="32" spans="1:14" ht="13.5" customHeight="1" x14ac:dyDescent="0.15">
      <c r="A32" s="101">
        <f t="shared" si="4"/>
        <v>14</v>
      </c>
      <c r="B32" s="102" t="str">
        <f t="shared" si="4"/>
        <v>Presley Pergande</v>
      </c>
      <c r="C32" s="99"/>
      <c r="D32" s="101">
        <f t="shared" si="5"/>
        <v>14</v>
      </c>
      <c r="E32" s="102" t="str">
        <f t="shared" si="5"/>
        <v>Presley Pergande</v>
      </c>
      <c r="F32" s="99"/>
      <c r="G32" s="101">
        <f t="shared" si="6"/>
        <v>14</v>
      </c>
      <c r="H32" s="102" t="str">
        <f t="shared" si="6"/>
        <v>Presley Pergande</v>
      </c>
      <c r="I32" s="99"/>
      <c r="J32" s="101">
        <f t="shared" si="7"/>
        <v>14</v>
      </c>
      <c r="K32" s="102" t="str">
        <f t="shared" si="7"/>
        <v>Presley Pergande</v>
      </c>
      <c r="L32" s="99"/>
      <c r="M32" s="101">
        <f t="shared" si="8"/>
        <v>14</v>
      </c>
      <c r="N32" s="102" t="str">
        <f t="shared" si="8"/>
        <v>Presley Pergande</v>
      </c>
    </row>
    <row r="33" spans="1:14" ht="13.5" customHeight="1" x14ac:dyDescent="0.15">
      <c r="A33" s="101">
        <f t="shared" si="4"/>
        <v>15</v>
      </c>
      <c r="B33" s="102" t="str">
        <f t="shared" si="4"/>
        <v>Kate Fronek</v>
      </c>
      <c r="C33" s="99"/>
      <c r="D33" s="101">
        <f t="shared" si="5"/>
        <v>15</v>
      </c>
      <c r="E33" s="102" t="str">
        <f t="shared" si="5"/>
        <v>Kate Fronek</v>
      </c>
      <c r="F33" s="99"/>
      <c r="G33" s="101">
        <f t="shared" si="6"/>
        <v>15</v>
      </c>
      <c r="H33" s="102" t="str">
        <f t="shared" si="6"/>
        <v>Kate Fronek</v>
      </c>
      <c r="I33" s="99"/>
      <c r="J33" s="101">
        <f t="shared" si="7"/>
        <v>15</v>
      </c>
      <c r="K33" s="102" t="str">
        <f t="shared" si="7"/>
        <v>Kate Fronek</v>
      </c>
      <c r="L33" s="99"/>
      <c r="M33" s="101">
        <f t="shared" si="8"/>
        <v>15</v>
      </c>
      <c r="N33" s="102" t="str">
        <f t="shared" si="8"/>
        <v>Kate Fronek</v>
      </c>
    </row>
    <row r="34" spans="1:14" ht="13.5" customHeight="1" x14ac:dyDescent="0.15">
      <c r="A34" s="101">
        <f t="shared" si="4"/>
        <v>16</v>
      </c>
      <c r="B34" s="102" t="str">
        <f t="shared" si="4"/>
        <v>Gretchen Bauer</v>
      </c>
      <c r="C34" s="99"/>
      <c r="D34" s="101">
        <f t="shared" si="5"/>
        <v>16</v>
      </c>
      <c r="E34" s="102" t="str">
        <f t="shared" si="5"/>
        <v>Gretchen Bauer</v>
      </c>
      <c r="F34" s="99"/>
      <c r="G34" s="101">
        <f t="shared" si="6"/>
        <v>16</v>
      </c>
      <c r="H34" s="102" t="str">
        <f t="shared" si="6"/>
        <v>Gretchen Bauer</v>
      </c>
      <c r="I34" s="99"/>
      <c r="J34" s="101">
        <f t="shared" si="7"/>
        <v>16</v>
      </c>
      <c r="K34" s="102" t="str">
        <f t="shared" si="7"/>
        <v>Gretchen Bauer</v>
      </c>
      <c r="L34" s="99"/>
      <c r="M34" s="101">
        <f t="shared" si="8"/>
        <v>16</v>
      </c>
      <c r="N34" s="102" t="str">
        <f t="shared" si="8"/>
        <v>Gretchen Bauer</v>
      </c>
    </row>
    <row r="35" spans="1:14" ht="13.5" customHeight="1" x14ac:dyDescent="0.15">
      <c r="A35" s="101">
        <f t="shared" si="4"/>
        <v>17</v>
      </c>
      <c r="B35" s="102" t="str">
        <f t="shared" si="4"/>
        <v>Grace Carlson</v>
      </c>
      <c r="C35" s="99"/>
      <c r="D35" s="101">
        <f t="shared" si="5"/>
        <v>17</v>
      </c>
      <c r="E35" s="102" t="str">
        <f t="shared" si="5"/>
        <v>Grace Carlson</v>
      </c>
      <c r="F35" s="99"/>
      <c r="G35" s="101">
        <f t="shared" si="6"/>
        <v>17</v>
      </c>
      <c r="H35" s="102" t="str">
        <f t="shared" si="6"/>
        <v>Grace Carlson</v>
      </c>
      <c r="I35" s="99"/>
      <c r="J35" s="101">
        <f t="shared" si="7"/>
        <v>17</v>
      </c>
      <c r="K35" s="102" t="str">
        <f t="shared" si="7"/>
        <v>Grace Carlson</v>
      </c>
      <c r="L35" s="99"/>
      <c r="M35" s="101">
        <f t="shared" si="8"/>
        <v>17</v>
      </c>
      <c r="N35" s="102" t="str">
        <f t="shared" si="8"/>
        <v>Grace Carlson</v>
      </c>
    </row>
    <row r="36" spans="1:14" ht="13.5" customHeight="1" x14ac:dyDescent="0.15">
      <c r="A36" s="101">
        <f t="shared" si="4"/>
        <v>18</v>
      </c>
      <c r="B36" s="102" t="str">
        <f t="shared" si="4"/>
        <v>Josie Lillquist</v>
      </c>
      <c r="C36" s="99"/>
      <c r="D36" s="101">
        <f t="shared" si="5"/>
        <v>18</v>
      </c>
      <c r="E36" s="102" t="str">
        <f t="shared" si="5"/>
        <v>Josie Lillquist</v>
      </c>
      <c r="F36" s="99"/>
      <c r="G36" s="101">
        <f t="shared" si="6"/>
        <v>18</v>
      </c>
      <c r="H36" s="102" t="str">
        <f t="shared" si="6"/>
        <v>Josie Lillquist</v>
      </c>
      <c r="I36" s="99"/>
      <c r="J36" s="101">
        <f t="shared" si="7"/>
        <v>18</v>
      </c>
      <c r="K36" s="102" t="str">
        <f t="shared" si="7"/>
        <v>Josie Lillquist</v>
      </c>
      <c r="L36" s="99"/>
      <c r="M36" s="101">
        <f t="shared" si="8"/>
        <v>18</v>
      </c>
      <c r="N36" s="102" t="str">
        <f t="shared" si="8"/>
        <v>Josie Lillquist</v>
      </c>
    </row>
    <row r="37" spans="1:14" ht="13.5" customHeight="1" x14ac:dyDescent="0.15">
      <c r="A37" s="101">
        <f t="shared" si="4"/>
        <v>30</v>
      </c>
      <c r="B37" s="102" t="str">
        <f t="shared" si="4"/>
        <v>Jeana Knuth</v>
      </c>
      <c r="C37" s="104"/>
      <c r="D37" s="101">
        <f t="shared" si="5"/>
        <v>30</v>
      </c>
      <c r="E37" s="102" t="str">
        <f t="shared" si="5"/>
        <v>Jeana Knuth</v>
      </c>
      <c r="F37" s="104"/>
      <c r="G37" s="101">
        <f t="shared" si="6"/>
        <v>30</v>
      </c>
      <c r="H37" s="102" t="str">
        <f t="shared" si="6"/>
        <v>Jeana Knuth</v>
      </c>
      <c r="I37" s="104"/>
      <c r="J37" s="101">
        <f t="shared" si="7"/>
        <v>30</v>
      </c>
      <c r="K37" s="102" t="str">
        <f t="shared" si="7"/>
        <v>Jeana Knuth</v>
      </c>
      <c r="L37" s="104"/>
      <c r="M37" s="101">
        <f t="shared" si="8"/>
        <v>30</v>
      </c>
      <c r="N37" s="102" t="str">
        <f t="shared" si="8"/>
        <v>Jeana Knuth</v>
      </c>
    </row>
    <row r="38" spans="1:14" ht="13.5" customHeight="1" x14ac:dyDescent="0.15">
      <c r="A38" s="101">
        <f t="shared" si="4"/>
        <v>31</v>
      </c>
      <c r="B38" s="102" t="str">
        <f t="shared" si="4"/>
        <v>Lexi Peterson</v>
      </c>
      <c r="C38" s="103"/>
      <c r="D38" s="101">
        <f t="shared" si="5"/>
        <v>31</v>
      </c>
      <c r="E38" s="102" t="str">
        <f t="shared" si="5"/>
        <v>Lexi Peterson</v>
      </c>
      <c r="F38" s="103"/>
      <c r="G38" s="101">
        <f t="shared" si="6"/>
        <v>31</v>
      </c>
      <c r="H38" s="102" t="str">
        <f t="shared" si="6"/>
        <v>Lexi Peterson</v>
      </c>
      <c r="I38" s="103"/>
      <c r="J38" s="101">
        <f t="shared" si="7"/>
        <v>31</v>
      </c>
      <c r="K38" s="102" t="str">
        <f t="shared" si="7"/>
        <v>Lexi Peterson</v>
      </c>
      <c r="L38" s="103"/>
      <c r="M38" s="101">
        <f t="shared" si="8"/>
        <v>31</v>
      </c>
      <c r="N38" s="102" t="str">
        <f t="shared" si="8"/>
        <v>Lexi Peterson</v>
      </c>
    </row>
    <row r="39" spans="1:14" ht="13.5" customHeight="1" x14ac:dyDescent="0.15">
      <c r="A39" s="101"/>
      <c r="B39" s="102"/>
      <c r="C39" s="99"/>
      <c r="D39" s="101"/>
      <c r="E39" s="102"/>
      <c r="F39" s="99"/>
      <c r="G39" s="101"/>
      <c r="H39" s="102"/>
      <c r="I39" s="99"/>
      <c r="J39" s="101"/>
      <c r="K39" s="102"/>
      <c r="L39" s="99"/>
      <c r="M39" s="101"/>
      <c r="N39" s="102"/>
    </row>
    <row r="40" spans="1:14" ht="13.5" customHeight="1" x14ac:dyDescent="0.15">
      <c r="A40" s="123" t="str">
        <f t="shared" ref="A40:B43" si="9">A18</f>
        <v>C-Emily Stunek #319731</v>
      </c>
      <c r="B40" s="122">
        <f t="shared" si="9"/>
        <v>0</v>
      </c>
      <c r="C40" s="99"/>
      <c r="D40" s="123" t="str">
        <f t="shared" ref="D40:E43" si="10">D18</f>
        <v>C-Emily Stunek #319731</v>
      </c>
      <c r="E40" s="122">
        <f t="shared" si="10"/>
        <v>0</v>
      </c>
      <c r="F40" s="99"/>
      <c r="G40" s="123" t="str">
        <f t="shared" ref="G40:H43" si="11">G18</f>
        <v>C-Emily Stunek #319731</v>
      </c>
      <c r="H40" s="122">
        <f t="shared" si="11"/>
        <v>0</v>
      </c>
      <c r="I40" s="99"/>
      <c r="J40" s="123" t="str">
        <f t="shared" ref="J40:K43" si="12">J18</f>
        <v>C-Emily Stunek #319731</v>
      </c>
      <c r="K40" s="122">
        <f t="shared" si="12"/>
        <v>0</v>
      </c>
      <c r="L40" s="99"/>
      <c r="M40" s="123" t="str">
        <f t="shared" ref="M40:N43" si="13">M18</f>
        <v>C-Emily Stunek #319731</v>
      </c>
      <c r="N40" s="122">
        <f t="shared" si="13"/>
        <v>0</v>
      </c>
    </row>
    <row r="41" spans="1:14" ht="13.5" customHeight="1" x14ac:dyDescent="0.15">
      <c r="A41" s="120" t="str">
        <f t="shared" si="9"/>
        <v>C-Tracey Schilling-Hysjulien #223753</v>
      </c>
      <c r="B41" s="121"/>
      <c r="C41" s="99"/>
      <c r="D41" s="120" t="str">
        <f t="shared" si="10"/>
        <v>C-Tracey Schilling-Hysjulien #223753</v>
      </c>
      <c r="E41" s="121"/>
      <c r="F41" s="99"/>
      <c r="G41" s="120" t="str">
        <f t="shared" si="11"/>
        <v>C-Tracey Schilling-Hysjulien #223753</v>
      </c>
      <c r="H41" s="121"/>
      <c r="I41" s="99"/>
      <c r="J41" s="120" t="str">
        <f t="shared" si="12"/>
        <v>C-Tracey Schilling-Hysjulien #223753</v>
      </c>
      <c r="K41" s="121"/>
      <c r="L41" s="99"/>
      <c r="M41" s="120" t="str">
        <f t="shared" si="13"/>
        <v>C-Tracey Schilling-Hysjulien #223753</v>
      </c>
      <c r="N41" s="121"/>
    </row>
    <row r="42" spans="1:14" ht="13.5" customHeight="1" x14ac:dyDescent="0.15">
      <c r="A42" s="123" t="str">
        <f t="shared" si="9"/>
        <v>C-Jenna Privette #404764</v>
      </c>
      <c r="B42" s="122"/>
      <c r="C42" s="99"/>
      <c r="D42" s="123" t="str">
        <f t="shared" si="10"/>
        <v>C-Jenna Privette #404764</v>
      </c>
      <c r="E42" s="122"/>
      <c r="F42" s="99"/>
      <c r="G42" s="123" t="str">
        <f t="shared" si="11"/>
        <v>C-Jenna Privette #404764</v>
      </c>
      <c r="H42" s="122"/>
      <c r="I42" s="99"/>
      <c r="J42" s="123" t="str">
        <f t="shared" si="12"/>
        <v>C-Jenna Privette #404764</v>
      </c>
      <c r="K42" s="122"/>
      <c r="L42" s="99"/>
      <c r="M42" s="123" t="str">
        <f t="shared" si="13"/>
        <v>C-Jenna Privette #404764</v>
      </c>
      <c r="N42" s="122"/>
    </row>
    <row r="43" spans="1:14" ht="13.5" customHeight="1" thickBot="1" x14ac:dyDescent="0.2">
      <c r="A43" s="124" t="str">
        <f t="shared" si="9"/>
        <v xml:space="preserve">  </v>
      </c>
      <c r="B43" s="125"/>
      <c r="C43" s="106"/>
      <c r="D43" s="124" t="str">
        <f t="shared" si="10"/>
        <v xml:space="preserve">  </v>
      </c>
      <c r="E43" s="125"/>
      <c r="F43" s="106"/>
      <c r="G43" s="124" t="str">
        <f t="shared" si="11"/>
        <v xml:space="preserve">  </v>
      </c>
      <c r="H43" s="125"/>
      <c r="I43" s="106"/>
      <c r="J43" s="124" t="str">
        <f t="shared" si="12"/>
        <v xml:space="preserve">  </v>
      </c>
      <c r="K43" s="125"/>
      <c r="L43" s="106"/>
      <c r="M43" s="124" t="str">
        <f t="shared" si="13"/>
        <v xml:space="preserve">  </v>
      </c>
      <c r="N43" s="125"/>
    </row>
  </sheetData>
  <mergeCells count="50">
    <mergeCell ref="A1:B1"/>
    <mergeCell ref="M43:N43"/>
    <mergeCell ref="J43:K43"/>
    <mergeCell ref="G43:H43"/>
    <mergeCell ref="D43:E43"/>
    <mergeCell ref="A43:B43"/>
    <mergeCell ref="M42:N42"/>
    <mergeCell ref="J42:K42"/>
    <mergeCell ref="G42:H42"/>
    <mergeCell ref="D42:E42"/>
    <mergeCell ref="A42:B42"/>
    <mergeCell ref="M41:N41"/>
    <mergeCell ref="J41:K41"/>
    <mergeCell ref="G41:H41"/>
    <mergeCell ref="D41:E41"/>
    <mergeCell ref="A41:B41"/>
    <mergeCell ref="M23:N23"/>
    <mergeCell ref="J23:K23"/>
    <mergeCell ref="G23:H23"/>
    <mergeCell ref="D23:E23"/>
    <mergeCell ref="A23:B23"/>
    <mergeCell ref="M40:N40"/>
    <mergeCell ref="J40:K40"/>
    <mergeCell ref="G40:H40"/>
    <mergeCell ref="D40:E40"/>
    <mergeCell ref="A40:B40"/>
    <mergeCell ref="M20:N20"/>
    <mergeCell ref="J20:K20"/>
    <mergeCell ref="G20:H20"/>
    <mergeCell ref="D20:E20"/>
    <mergeCell ref="A20:B20"/>
    <mergeCell ref="M21:N21"/>
    <mergeCell ref="J21:K21"/>
    <mergeCell ref="G21:H21"/>
    <mergeCell ref="D21:E21"/>
    <mergeCell ref="A21:B21"/>
    <mergeCell ref="A19:B19"/>
    <mergeCell ref="M18:N18"/>
    <mergeCell ref="J18:K18"/>
    <mergeCell ref="G18:H18"/>
    <mergeCell ref="D18:E18"/>
    <mergeCell ref="A18:B18"/>
    <mergeCell ref="M1:N1"/>
    <mergeCell ref="J1:K1"/>
    <mergeCell ref="G1:H1"/>
    <mergeCell ref="D1:E1"/>
    <mergeCell ref="M19:N19"/>
    <mergeCell ref="J19:K19"/>
    <mergeCell ref="G19:H19"/>
    <mergeCell ref="D19:E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Roster</vt:lpstr>
      <vt:lpstr>Budget</vt:lpstr>
      <vt:lpstr>Game Volunteer Assignments</vt:lpstr>
      <vt:lpstr>Parent on Duty Schedule</vt:lpstr>
      <vt:lpstr>Volunteer Sign Up</vt:lpstr>
      <vt:lpstr>Scoresheet Labels</vt:lpstr>
      <vt:lpstr>Sheet7</vt:lpstr>
    </vt:vector>
  </TitlesOfParts>
  <Company>TSFCO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Willette</dc:creator>
  <cp:lastModifiedBy>Microsoft Office User</cp:lastModifiedBy>
  <cp:lastPrinted>2015-10-27T14:40:53Z</cp:lastPrinted>
  <dcterms:created xsi:type="dcterms:W3CDTF">2011-11-17T19:30:48Z</dcterms:created>
  <dcterms:modified xsi:type="dcterms:W3CDTF">2017-10-06T13:12:13Z</dcterms:modified>
</cp:coreProperties>
</file>