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0116"/>
  <workbookPr codeName="ThisWorkbook"/>
  <mc:AlternateContent xmlns:mc="http://schemas.openxmlformats.org/markup-compatibility/2006">
    <mc:Choice Requires="x15">
      <x15ac:absPath xmlns:x15ac="http://schemas.microsoft.com/office/spreadsheetml/2010/11/ac" url="/Users/donaldmusial/Documents/Skiing/AAEF/2017-2018/Races/Qualifiers/"/>
    </mc:Choice>
  </mc:AlternateContent>
  <bookViews>
    <workbookView xWindow="0" yWindow="460" windowWidth="28800" windowHeight="15940" tabRatio="857" xr2:uid="{00000000-000D-0000-FFFF-FFFF00000000}"/>
  </bookViews>
  <sheets>
    <sheet name="U12 Girls" sheetId="13" r:id="rId1"/>
    <sheet name="U12 Boys" sheetId="14" r:id="rId2"/>
    <sheet name="U14 Girls " sheetId="16" r:id="rId3"/>
    <sheet name="U14 Boys" sheetId="15" r:id="rId4"/>
  </sheets>
  <calcPr calcId="171027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26" i="16" l="1"/>
  <c r="O8" i="13" l="1"/>
  <c r="O18" i="13"/>
  <c r="O40" i="13"/>
  <c r="O33" i="13"/>
  <c r="O2" i="13"/>
  <c r="M2" i="13"/>
  <c r="N2" i="13"/>
  <c r="M34" i="13"/>
  <c r="N34" i="13"/>
  <c r="M38" i="13"/>
  <c r="N38" i="13"/>
  <c r="M23" i="13"/>
  <c r="N23" i="13"/>
  <c r="M25" i="13"/>
  <c r="N25" i="13"/>
  <c r="M6" i="13"/>
  <c r="N6" i="13"/>
  <c r="M21" i="13"/>
  <c r="N21" i="13"/>
  <c r="M18" i="13"/>
  <c r="N18" i="13"/>
  <c r="M4" i="13"/>
  <c r="N4" i="13"/>
  <c r="M37" i="13"/>
  <c r="N37" i="13"/>
  <c r="M24" i="13"/>
  <c r="N24" i="13"/>
  <c r="M15" i="13"/>
  <c r="N15" i="13"/>
  <c r="M35" i="13"/>
  <c r="N35" i="13"/>
  <c r="M33" i="13"/>
  <c r="N33" i="13"/>
  <c r="M19" i="13"/>
  <c r="N19" i="13"/>
  <c r="M9" i="13"/>
  <c r="N9" i="13"/>
  <c r="M45" i="13"/>
  <c r="M7" i="13"/>
  <c r="N7" i="13"/>
  <c r="M8" i="13"/>
  <c r="N8" i="13"/>
  <c r="M40" i="13"/>
  <c r="N40" i="13"/>
  <c r="M12" i="13"/>
  <c r="N12" i="13"/>
  <c r="M42" i="13"/>
  <c r="N42" i="13"/>
  <c r="M22" i="13"/>
  <c r="N22" i="13"/>
  <c r="M20" i="13"/>
  <c r="N20" i="13"/>
  <c r="M32" i="13"/>
  <c r="N32" i="13"/>
  <c r="M13" i="13"/>
  <c r="N13" i="13"/>
  <c r="M10" i="13"/>
  <c r="N10" i="13"/>
  <c r="M28" i="13"/>
  <c r="N28" i="13"/>
  <c r="M27" i="13"/>
  <c r="N27" i="13"/>
  <c r="M5" i="13"/>
  <c r="N5" i="13"/>
  <c r="M39" i="13"/>
  <c r="N39" i="13"/>
  <c r="M29" i="13"/>
  <c r="N29" i="13"/>
  <c r="M17" i="13"/>
  <c r="N17" i="13"/>
  <c r="M31" i="13"/>
  <c r="N31" i="13"/>
  <c r="M41" i="13"/>
  <c r="N41" i="13"/>
  <c r="M30" i="13"/>
  <c r="N30" i="13"/>
  <c r="M16" i="13"/>
  <c r="N16" i="13"/>
  <c r="M14" i="13"/>
  <c r="N14" i="13"/>
  <c r="M26" i="13"/>
  <c r="N26" i="13"/>
  <c r="M3" i="13"/>
  <c r="N3" i="13"/>
  <c r="M36" i="13"/>
  <c r="N36" i="13"/>
  <c r="M44" i="13"/>
  <c r="N44" i="13"/>
  <c r="M43" i="13"/>
  <c r="N43" i="13"/>
  <c r="M46" i="13"/>
  <c r="N46" i="13"/>
  <c r="M11" i="13"/>
  <c r="N11" i="13"/>
  <c r="M43" i="14"/>
  <c r="N43" i="14"/>
  <c r="M33" i="14"/>
  <c r="N33" i="14"/>
  <c r="M26" i="14"/>
  <c r="N26" i="14"/>
  <c r="M29" i="14"/>
  <c r="N29" i="14"/>
  <c r="M8" i="14"/>
  <c r="N8" i="14"/>
  <c r="M4" i="14"/>
  <c r="N4" i="14"/>
  <c r="M13" i="14"/>
  <c r="N13" i="14"/>
  <c r="M38" i="14"/>
  <c r="N38" i="14"/>
  <c r="M17" i="14"/>
  <c r="N17" i="14"/>
  <c r="M15" i="14"/>
  <c r="N15" i="14"/>
  <c r="M2" i="14"/>
  <c r="N2" i="14"/>
  <c r="M7" i="14"/>
  <c r="N7" i="14"/>
  <c r="M30" i="14"/>
  <c r="N30" i="14"/>
  <c r="M12" i="14"/>
  <c r="N12" i="14"/>
  <c r="M22" i="14"/>
  <c r="N22" i="14"/>
  <c r="M14" i="14"/>
  <c r="N14" i="14"/>
  <c r="M28" i="14"/>
  <c r="N28" i="14"/>
  <c r="M19" i="14"/>
  <c r="N19" i="14"/>
  <c r="M5" i="14"/>
  <c r="N5" i="14"/>
  <c r="M16" i="14"/>
  <c r="N16" i="14"/>
  <c r="M25" i="14"/>
  <c r="N25" i="14"/>
  <c r="M10" i="14"/>
  <c r="N10" i="14"/>
  <c r="M3" i="14"/>
  <c r="N3" i="14"/>
  <c r="M6" i="14"/>
  <c r="N6" i="14"/>
  <c r="M20" i="14"/>
  <c r="N20" i="14"/>
  <c r="M31" i="14"/>
  <c r="N31" i="14"/>
  <c r="M41" i="14"/>
  <c r="N41" i="14"/>
  <c r="M23" i="14"/>
  <c r="N23" i="14"/>
  <c r="M27" i="14"/>
  <c r="N27" i="14"/>
  <c r="M35" i="14"/>
  <c r="N35" i="14"/>
  <c r="M11" i="14"/>
  <c r="N11" i="14"/>
  <c r="M9" i="14"/>
  <c r="N9" i="14"/>
  <c r="M36" i="14"/>
  <c r="N36" i="14"/>
  <c r="M37" i="14"/>
  <c r="N37" i="14"/>
  <c r="M42" i="14"/>
  <c r="N42" i="14"/>
  <c r="M40" i="14"/>
  <c r="N40" i="14"/>
  <c r="M18" i="14"/>
  <c r="N18" i="14"/>
  <c r="M24" i="14"/>
  <c r="N24" i="14"/>
  <c r="M32" i="14"/>
  <c r="N32" i="14"/>
  <c r="M21" i="14"/>
  <c r="N21" i="14"/>
  <c r="M39" i="14"/>
  <c r="N39" i="14"/>
  <c r="M34" i="14"/>
  <c r="N34" i="14"/>
  <c r="M13" i="16"/>
  <c r="N13" i="16"/>
  <c r="M44" i="16"/>
  <c r="N44" i="16"/>
  <c r="M40" i="16"/>
  <c r="N40" i="16"/>
  <c r="M7" i="16"/>
  <c r="N7" i="16"/>
  <c r="M42" i="16"/>
  <c r="N42" i="16"/>
  <c r="M46" i="16"/>
  <c r="N46" i="16"/>
  <c r="M25" i="16"/>
  <c r="N25" i="16"/>
  <c r="M41" i="16"/>
  <c r="N41" i="16"/>
  <c r="M12" i="16"/>
  <c r="N12" i="16"/>
  <c r="M21" i="16"/>
  <c r="N21" i="16"/>
  <c r="M50" i="16"/>
  <c r="N50" i="16"/>
  <c r="M36" i="16"/>
  <c r="N36" i="16"/>
  <c r="M22" i="16"/>
  <c r="N22" i="16"/>
  <c r="M23" i="16"/>
  <c r="N23" i="16"/>
  <c r="M14" i="16"/>
  <c r="N14" i="16"/>
  <c r="M10" i="16"/>
  <c r="N10" i="16"/>
  <c r="M5" i="16"/>
  <c r="N5" i="16"/>
  <c r="M37" i="16"/>
  <c r="N37" i="16"/>
  <c r="M49" i="16"/>
  <c r="N49" i="16"/>
  <c r="M27" i="16"/>
  <c r="N27" i="16"/>
  <c r="M11" i="16"/>
  <c r="N11" i="16"/>
  <c r="M32" i="16"/>
  <c r="N32" i="16"/>
  <c r="M28" i="16"/>
  <c r="N28" i="16"/>
  <c r="M38" i="16"/>
  <c r="N38" i="16"/>
  <c r="M26" i="16"/>
  <c r="N26" i="16"/>
  <c r="M33" i="16"/>
  <c r="N33" i="16"/>
  <c r="M31" i="16"/>
  <c r="N31" i="16"/>
  <c r="M45" i="16"/>
  <c r="N45" i="16"/>
  <c r="M17" i="16"/>
  <c r="N17" i="16"/>
  <c r="M24" i="16"/>
  <c r="N24" i="16"/>
  <c r="M20" i="16"/>
  <c r="N20" i="16"/>
  <c r="M9" i="16"/>
  <c r="N9" i="16"/>
  <c r="M8" i="16"/>
  <c r="N8" i="16"/>
  <c r="M15" i="16"/>
  <c r="N15" i="16"/>
  <c r="M30" i="16"/>
  <c r="N30" i="16"/>
  <c r="M43" i="16"/>
  <c r="N43" i="16"/>
  <c r="M35" i="16"/>
  <c r="N35" i="16"/>
  <c r="M51" i="16"/>
  <c r="N51" i="16"/>
  <c r="M19" i="16"/>
  <c r="N19" i="16"/>
  <c r="M16" i="16"/>
  <c r="N16" i="16"/>
  <c r="M39" i="16"/>
  <c r="N39" i="16"/>
  <c r="M29" i="16"/>
  <c r="N29" i="16"/>
  <c r="M4" i="16"/>
  <c r="N4" i="16"/>
  <c r="M47" i="16"/>
  <c r="N47" i="16"/>
  <c r="M3" i="16"/>
  <c r="N3" i="16"/>
  <c r="M2" i="16"/>
  <c r="N2" i="16"/>
  <c r="M6" i="16"/>
  <c r="N6" i="16"/>
  <c r="M48" i="16"/>
  <c r="N48" i="16"/>
  <c r="M18" i="16"/>
  <c r="N18" i="16"/>
  <c r="M34" i="16"/>
  <c r="N34" i="16"/>
  <c r="M10" i="15"/>
  <c r="N10" i="15"/>
  <c r="M20" i="15"/>
  <c r="N20" i="15"/>
  <c r="M2" i="15"/>
  <c r="N2" i="15"/>
  <c r="M23" i="15"/>
  <c r="N23" i="15"/>
  <c r="M12" i="15"/>
  <c r="N12" i="15"/>
  <c r="M13" i="15"/>
  <c r="N13" i="15"/>
  <c r="M28" i="15"/>
  <c r="N28" i="15"/>
  <c r="M32" i="15"/>
  <c r="N32" i="15"/>
  <c r="M7" i="15"/>
  <c r="N7" i="15"/>
  <c r="M3" i="15"/>
  <c r="N3" i="15"/>
  <c r="M6" i="15"/>
  <c r="N6" i="15"/>
  <c r="M14" i="15"/>
  <c r="N14" i="15"/>
  <c r="M29" i="15"/>
  <c r="N29" i="15"/>
  <c r="M21" i="15"/>
  <c r="N21" i="15"/>
  <c r="M9" i="15"/>
  <c r="N9" i="15"/>
  <c r="M30" i="15"/>
  <c r="N30" i="15"/>
  <c r="M22" i="15"/>
  <c r="N22" i="15"/>
  <c r="M17" i="15"/>
  <c r="N17" i="15"/>
  <c r="M33" i="15"/>
  <c r="N33" i="15"/>
  <c r="M25" i="15"/>
  <c r="N25" i="15"/>
  <c r="M19" i="15"/>
  <c r="N19" i="15"/>
  <c r="M4" i="15"/>
  <c r="N4" i="15"/>
  <c r="M27" i="15"/>
  <c r="N27" i="15"/>
  <c r="M24" i="15"/>
  <c r="N24" i="15"/>
  <c r="M31" i="15"/>
  <c r="N31" i="15"/>
  <c r="M11" i="15"/>
  <c r="N11" i="15"/>
  <c r="M16" i="15"/>
  <c r="N16" i="15"/>
  <c r="M26" i="15"/>
  <c r="N26" i="15"/>
  <c r="M18" i="15"/>
  <c r="N18" i="15"/>
  <c r="M15" i="15"/>
  <c r="N15" i="15"/>
  <c r="M8" i="15"/>
  <c r="N8" i="15"/>
  <c r="M5" i="15"/>
  <c r="N5" i="15"/>
  <c r="Q5" i="13"/>
  <c r="O5" i="13"/>
  <c r="A3" i="16"/>
  <c r="A4" i="16" s="1"/>
  <c r="A5" i="16" s="1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S6" i="16"/>
  <c r="R6" i="16"/>
  <c r="Q6" i="16"/>
  <c r="O6" i="16"/>
  <c r="U48" i="16"/>
  <c r="T48" i="16"/>
  <c r="S48" i="16"/>
  <c r="R48" i="16"/>
  <c r="Q48" i="16"/>
  <c r="O48" i="16"/>
  <c r="T12" i="16"/>
  <c r="S12" i="16"/>
  <c r="R12" i="16"/>
  <c r="Q12" i="16"/>
  <c r="O12" i="16"/>
  <c r="U16" i="16"/>
  <c r="T16" i="16"/>
  <c r="S16" i="16"/>
  <c r="R16" i="16"/>
  <c r="Q16" i="16"/>
  <c r="O16" i="16"/>
  <c r="T23" i="16"/>
  <c r="S23" i="16"/>
  <c r="R23" i="16"/>
  <c r="Q23" i="16"/>
  <c r="O23" i="16"/>
  <c r="T13" i="16"/>
  <c r="S13" i="16"/>
  <c r="R13" i="16"/>
  <c r="Q13" i="16"/>
  <c r="O13" i="16"/>
  <c r="T38" i="16"/>
  <c r="S38" i="16"/>
  <c r="R38" i="16"/>
  <c r="Q38" i="16"/>
  <c r="O38" i="16"/>
  <c r="S11" i="16"/>
  <c r="R11" i="16"/>
  <c r="Q11" i="16"/>
  <c r="O11" i="16"/>
  <c r="S39" i="16"/>
  <c r="R39" i="16"/>
  <c r="Q39" i="16"/>
  <c r="O39" i="16"/>
  <c r="R29" i="16"/>
  <c r="Q29" i="16"/>
  <c r="O29" i="16"/>
  <c r="S44" i="16"/>
  <c r="R44" i="16"/>
  <c r="Q44" i="16"/>
  <c r="O44" i="16"/>
  <c r="R2" i="16"/>
  <c r="Q2" i="16"/>
  <c r="O2" i="16"/>
  <c r="U36" i="16"/>
  <c r="T36" i="16"/>
  <c r="S36" i="16"/>
  <c r="R36" i="16"/>
  <c r="Q36" i="16"/>
  <c r="O36" i="16"/>
  <c r="T10" i="16"/>
  <c r="S10" i="16"/>
  <c r="R10" i="16"/>
  <c r="Q10" i="16"/>
  <c r="O10" i="16"/>
  <c r="U30" i="16"/>
  <c r="T30" i="16"/>
  <c r="S30" i="16"/>
  <c r="R30" i="16"/>
  <c r="Q30" i="16"/>
  <c r="O30" i="16"/>
  <c r="Q43" i="16"/>
  <c r="O43" i="16"/>
  <c r="T22" i="16"/>
  <c r="S22" i="16"/>
  <c r="R22" i="16"/>
  <c r="Q22" i="16"/>
  <c r="O22" i="16"/>
  <c r="U35" i="16"/>
  <c r="T35" i="16"/>
  <c r="S35" i="16"/>
  <c r="R35" i="16"/>
  <c r="Q35" i="16"/>
  <c r="O35" i="16"/>
  <c r="S33" i="16"/>
  <c r="R33" i="16"/>
  <c r="Q33" i="16"/>
  <c r="O33" i="16"/>
  <c r="U20" i="16"/>
  <c r="T20" i="16"/>
  <c r="S20" i="16"/>
  <c r="R20" i="16"/>
  <c r="Q20" i="16"/>
  <c r="O20" i="16"/>
  <c r="T25" i="16"/>
  <c r="S25" i="16"/>
  <c r="R25" i="16"/>
  <c r="Q25" i="16"/>
  <c r="O25" i="16"/>
  <c r="U37" i="16"/>
  <c r="T37" i="16"/>
  <c r="S37" i="16"/>
  <c r="R37" i="16"/>
  <c r="Q37" i="16"/>
  <c r="O37" i="16"/>
  <c r="S18" i="16"/>
  <c r="R18" i="16"/>
  <c r="Q18" i="16"/>
  <c r="O18" i="16"/>
  <c r="T3" i="16"/>
  <c r="S3" i="16"/>
  <c r="R3" i="16"/>
  <c r="Q3" i="16"/>
  <c r="O3" i="16"/>
  <c r="S8" i="16"/>
  <c r="R8" i="16"/>
  <c r="Q8" i="16"/>
  <c r="O8" i="16"/>
  <c r="T5" i="16"/>
  <c r="S5" i="16"/>
  <c r="R5" i="16"/>
  <c r="Q5" i="16"/>
  <c r="O5" i="16"/>
  <c r="T40" i="16"/>
  <c r="S40" i="16"/>
  <c r="R40" i="16"/>
  <c r="Q40" i="16"/>
  <c r="O40" i="16"/>
  <c r="S15" i="16"/>
  <c r="R15" i="16"/>
  <c r="Q15" i="16"/>
  <c r="O15" i="16"/>
  <c r="U7" i="16"/>
  <c r="T7" i="16"/>
  <c r="S7" i="16"/>
  <c r="R7" i="16"/>
  <c r="Q7" i="16"/>
  <c r="O7" i="16"/>
  <c r="U45" i="16"/>
  <c r="T45" i="16"/>
  <c r="S45" i="16"/>
  <c r="R45" i="16"/>
  <c r="Q45" i="16"/>
  <c r="O45" i="16"/>
  <c r="T42" i="16"/>
  <c r="S42" i="16"/>
  <c r="R42" i="16"/>
  <c r="Q42" i="16"/>
  <c r="O42" i="16"/>
  <c r="U19" i="16"/>
  <c r="T19" i="16"/>
  <c r="S19" i="16"/>
  <c r="R19" i="16"/>
  <c r="Q19" i="16"/>
  <c r="O19" i="16"/>
  <c r="R28" i="16"/>
  <c r="Q28" i="16"/>
  <c r="O28" i="16"/>
  <c r="U41" i="16"/>
  <c r="T41" i="16"/>
  <c r="S41" i="16"/>
  <c r="R41" i="16"/>
  <c r="Q41" i="16"/>
  <c r="O41" i="16"/>
  <c r="U24" i="16"/>
  <c r="T24" i="16"/>
  <c r="S24" i="16"/>
  <c r="R24" i="16"/>
  <c r="Q24" i="16"/>
  <c r="O24" i="16"/>
  <c r="R26" i="16"/>
  <c r="Q26" i="16"/>
  <c r="O26" i="16"/>
  <c r="U34" i="16"/>
  <c r="T34" i="16"/>
  <c r="S34" i="16"/>
  <c r="R34" i="16"/>
  <c r="Q34" i="16"/>
  <c r="O34" i="16"/>
  <c r="S9" i="16"/>
  <c r="R9" i="16"/>
  <c r="Q9" i="16"/>
  <c r="O9" i="16"/>
  <c r="T14" i="16"/>
  <c r="S14" i="16"/>
  <c r="R14" i="16"/>
  <c r="Q14" i="16"/>
  <c r="O14" i="16"/>
  <c r="T21" i="16"/>
  <c r="S21" i="16"/>
  <c r="R21" i="16"/>
  <c r="Q21" i="16"/>
  <c r="O21" i="16"/>
  <c r="T17" i="16"/>
  <c r="S17" i="16"/>
  <c r="R17" i="16"/>
  <c r="Q17" i="16"/>
  <c r="O17" i="16"/>
  <c r="T4" i="16"/>
  <c r="S4" i="16"/>
  <c r="R4" i="16"/>
  <c r="Q4" i="16"/>
  <c r="O4" i="16"/>
  <c r="S32" i="16"/>
  <c r="R32" i="16"/>
  <c r="Q32" i="16"/>
  <c r="O32" i="16"/>
  <c r="U46" i="16"/>
  <c r="T46" i="16"/>
  <c r="S46" i="16"/>
  <c r="R46" i="16"/>
  <c r="Q46" i="16"/>
  <c r="O46" i="16"/>
  <c r="T31" i="16"/>
  <c r="S31" i="16"/>
  <c r="R31" i="16"/>
  <c r="Q31" i="16"/>
  <c r="O31" i="16"/>
  <c r="R47" i="16"/>
  <c r="Q47" i="16"/>
  <c r="O47" i="16"/>
  <c r="T27" i="16"/>
  <c r="S27" i="16"/>
  <c r="R27" i="16"/>
  <c r="Q27" i="16"/>
  <c r="O27" i="16"/>
  <c r="A3" i="15"/>
  <c r="A4" i="15"/>
  <c r="A5" i="15" s="1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S15" i="15"/>
  <c r="R15" i="15"/>
  <c r="Q15" i="15"/>
  <c r="O15" i="15"/>
  <c r="T17" i="15"/>
  <c r="S17" i="15"/>
  <c r="R17" i="15"/>
  <c r="Q17" i="15"/>
  <c r="O17" i="15"/>
  <c r="R26" i="15"/>
  <c r="Q26" i="15"/>
  <c r="O26" i="15"/>
  <c r="U10" i="15"/>
  <c r="T10" i="15"/>
  <c r="S10" i="15"/>
  <c r="R10" i="15"/>
  <c r="Q10" i="15"/>
  <c r="O10" i="15"/>
  <c r="T3" i="15"/>
  <c r="S3" i="15"/>
  <c r="R3" i="15"/>
  <c r="Q3" i="15"/>
  <c r="O3" i="15"/>
  <c r="U16" i="15"/>
  <c r="T16" i="15"/>
  <c r="S16" i="15"/>
  <c r="R16" i="15"/>
  <c r="Q16" i="15"/>
  <c r="O16" i="15"/>
  <c r="T4" i="15"/>
  <c r="S4" i="15"/>
  <c r="R4" i="15"/>
  <c r="Q4" i="15"/>
  <c r="O4" i="15"/>
  <c r="S7" i="15"/>
  <c r="R7" i="15"/>
  <c r="Q7" i="15"/>
  <c r="O7" i="15"/>
  <c r="T2" i="15"/>
  <c r="S2" i="15"/>
  <c r="R2" i="15"/>
  <c r="Q2" i="15"/>
  <c r="O2" i="15"/>
  <c r="P2" i="15" s="1"/>
  <c r="T27" i="15"/>
  <c r="S27" i="15"/>
  <c r="R27" i="15"/>
  <c r="Q27" i="15"/>
  <c r="O27" i="15"/>
  <c r="U5" i="15"/>
  <c r="T5" i="15"/>
  <c r="S5" i="15"/>
  <c r="R5" i="15"/>
  <c r="Q5" i="15"/>
  <c r="O5" i="15"/>
  <c r="U11" i="15"/>
  <c r="T11" i="15"/>
  <c r="S11" i="15"/>
  <c r="R11" i="15"/>
  <c r="Q11" i="15"/>
  <c r="O11" i="15"/>
  <c r="P11" i="15" s="1"/>
  <c r="U19" i="15"/>
  <c r="T19" i="15"/>
  <c r="S19" i="15"/>
  <c r="R19" i="15"/>
  <c r="Q19" i="15"/>
  <c r="O19" i="15"/>
  <c r="O32" i="15"/>
  <c r="S8" i="15"/>
  <c r="R8" i="15"/>
  <c r="Q8" i="15"/>
  <c r="O8" i="15"/>
  <c r="S21" i="15"/>
  <c r="R21" i="15"/>
  <c r="Q21" i="15"/>
  <c r="O21" i="15"/>
  <c r="S23" i="15"/>
  <c r="R23" i="15"/>
  <c r="Q23" i="15"/>
  <c r="O23" i="15"/>
  <c r="T12" i="15"/>
  <c r="S12" i="15"/>
  <c r="R12" i="15"/>
  <c r="Q12" i="15"/>
  <c r="O12" i="15"/>
  <c r="S13" i="15"/>
  <c r="R13" i="15"/>
  <c r="Q13" i="15"/>
  <c r="O13" i="15"/>
  <c r="U14" i="15"/>
  <c r="T14" i="15"/>
  <c r="S14" i="15"/>
  <c r="R14" i="15"/>
  <c r="Q14" i="15"/>
  <c r="O14" i="15"/>
  <c r="U20" i="15"/>
  <c r="T20" i="15"/>
  <c r="S20" i="15"/>
  <c r="R20" i="15"/>
  <c r="Q20" i="15"/>
  <c r="O20" i="15"/>
  <c r="U9" i="15"/>
  <c r="T9" i="15"/>
  <c r="S9" i="15"/>
  <c r="R9" i="15"/>
  <c r="Q9" i="15"/>
  <c r="O9" i="15"/>
  <c r="P9" i="15" s="1"/>
  <c r="U30" i="15"/>
  <c r="T30" i="15"/>
  <c r="S30" i="15"/>
  <c r="R30" i="15"/>
  <c r="Q30" i="15"/>
  <c r="O30" i="15"/>
  <c r="U6" i="15"/>
  <c r="T6" i="15"/>
  <c r="S6" i="15"/>
  <c r="R6" i="15"/>
  <c r="Q6" i="15"/>
  <c r="O6" i="15"/>
  <c r="P6" i="15" s="1"/>
  <c r="T31" i="15"/>
  <c r="S31" i="15"/>
  <c r="R31" i="15"/>
  <c r="Q31" i="15"/>
  <c r="O31" i="15"/>
  <c r="O28" i="15"/>
  <c r="P28" i="15" s="1"/>
  <c r="T25" i="15"/>
  <c r="S25" i="15"/>
  <c r="R25" i="15"/>
  <c r="Q25" i="15"/>
  <c r="O25" i="15"/>
  <c r="S22" i="15"/>
  <c r="R22" i="15"/>
  <c r="Q22" i="15"/>
  <c r="O22" i="15"/>
  <c r="U29" i="15"/>
  <c r="T29" i="15"/>
  <c r="S29" i="15"/>
  <c r="R29" i="15"/>
  <c r="Q29" i="15"/>
  <c r="O29" i="15"/>
  <c r="U18" i="15"/>
  <c r="T18" i="15"/>
  <c r="S18" i="15"/>
  <c r="R18" i="15"/>
  <c r="Q18" i="15"/>
  <c r="O18" i="15"/>
  <c r="U24" i="15"/>
  <c r="T24" i="15"/>
  <c r="S24" i="15"/>
  <c r="R24" i="15"/>
  <c r="Q24" i="15"/>
  <c r="O24" i="15"/>
  <c r="U33" i="15"/>
  <c r="T33" i="15"/>
  <c r="S33" i="15"/>
  <c r="R33" i="15"/>
  <c r="Q33" i="15"/>
  <c r="O33" i="15"/>
  <c r="P33" i="15" s="1"/>
  <c r="A3" i="14"/>
  <c r="A4" i="14" s="1"/>
  <c r="A5" i="14" s="1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T31" i="14"/>
  <c r="S31" i="14"/>
  <c r="R31" i="14"/>
  <c r="Q31" i="14"/>
  <c r="O31" i="14"/>
  <c r="U30" i="14"/>
  <c r="T30" i="14"/>
  <c r="S30" i="14"/>
  <c r="R30" i="14"/>
  <c r="Q30" i="14"/>
  <c r="O30" i="14"/>
  <c r="P30" i="14" s="1"/>
  <c r="U9" i="14"/>
  <c r="T9" i="14"/>
  <c r="S9" i="14"/>
  <c r="R9" i="14"/>
  <c r="Q9" i="14"/>
  <c r="O9" i="14"/>
  <c r="O42" i="14"/>
  <c r="T25" i="14"/>
  <c r="S25" i="14"/>
  <c r="R25" i="14"/>
  <c r="Q25" i="14"/>
  <c r="O25" i="14"/>
  <c r="P25" i="14" s="1"/>
  <c r="S41" i="14"/>
  <c r="R41" i="14"/>
  <c r="Q41" i="14"/>
  <c r="O41" i="14"/>
  <c r="U21" i="14"/>
  <c r="T21" i="14"/>
  <c r="S21" i="14"/>
  <c r="R21" i="14"/>
  <c r="Q21" i="14"/>
  <c r="O21" i="14"/>
  <c r="T5" i="14"/>
  <c r="S5" i="14"/>
  <c r="R5" i="14"/>
  <c r="Q5" i="14"/>
  <c r="O5" i="14"/>
  <c r="O40" i="14"/>
  <c r="T39" i="14"/>
  <c r="S39" i="14"/>
  <c r="R39" i="14"/>
  <c r="Q39" i="14"/>
  <c r="O39" i="14"/>
  <c r="P39" i="14" s="1"/>
  <c r="Q38" i="14"/>
  <c r="O38" i="14"/>
  <c r="S11" i="14"/>
  <c r="R11" i="14"/>
  <c r="Q11" i="14"/>
  <c r="O11" i="14"/>
  <c r="U17" i="14"/>
  <c r="T17" i="14"/>
  <c r="S17" i="14"/>
  <c r="R17" i="14"/>
  <c r="Q17" i="14"/>
  <c r="O17" i="14"/>
  <c r="P17" i="14" s="1"/>
  <c r="U36" i="14"/>
  <c r="T36" i="14"/>
  <c r="S36" i="14"/>
  <c r="R36" i="14"/>
  <c r="Q36" i="14"/>
  <c r="O36" i="14"/>
  <c r="P36" i="14" s="1"/>
  <c r="T16" i="14"/>
  <c r="S16" i="14"/>
  <c r="R16" i="14"/>
  <c r="Q16" i="14"/>
  <c r="O16" i="14"/>
  <c r="T28" i="14"/>
  <c r="S28" i="14"/>
  <c r="R28" i="14"/>
  <c r="Q28" i="14"/>
  <c r="O28" i="14"/>
  <c r="P28" i="14" s="1"/>
  <c r="U26" i="14"/>
  <c r="T26" i="14"/>
  <c r="S26" i="14"/>
  <c r="R26" i="14"/>
  <c r="Q26" i="14"/>
  <c r="O26" i="14"/>
  <c r="U27" i="14"/>
  <c r="T27" i="14"/>
  <c r="S27" i="14"/>
  <c r="R27" i="14"/>
  <c r="Q27" i="14"/>
  <c r="O27" i="14"/>
  <c r="P27" i="14" s="1"/>
  <c r="U22" i="14"/>
  <c r="T22" i="14"/>
  <c r="S22" i="14"/>
  <c r="R22" i="14"/>
  <c r="Q22" i="14"/>
  <c r="O22" i="14"/>
  <c r="U19" i="14"/>
  <c r="T19" i="14"/>
  <c r="S19" i="14"/>
  <c r="R19" i="14"/>
  <c r="Q19" i="14"/>
  <c r="O19" i="14"/>
  <c r="S20" i="14"/>
  <c r="R20" i="14"/>
  <c r="Q20" i="14"/>
  <c r="O20" i="14"/>
  <c r="P20" i="14" s="1"/>
  <c r="U7" i="14"/>
  <c r="T7" i="14"/>
  <c r="S7" i="14"/>
  <c r="R7" i="14"/>
  <c r="Q7" i="14"/>
  <c r="O7" i="14"/>
  <c r="T18" i="14"/>
  <c r="S18" i="14"/>
  <c r="R18" i="14"/>
  <c r="Q18" i="14"/>
  <c r="O18" i="14"/>
  <c r="P18" i="14" s="1"/>
  <c r="U13" i="14"/>
  <c r="T13" i="14"/>
  <c r="S13" i="14"/>
  <c r="R13" i="14"/>
  <c r="Q13" i="14"/>
  <c r="O13" i="14"/>
  <c r="S12" i="14"/>
  <c r="R12" i="14"/>
  <c r="Q12" i="14"/>
  <c r="O12" i="14"/>
  <c r="T8" i="14"/>
  <c r="S8" i="14"/>
  <c r="R8" i="14"/>
  <c r="Q8" i="14"/>
  <c r="O8" i="14"/>
  <c r="P8" i="14" s="1"/>
  <c r="S29" i="14"/>
  <c r="R29" i="14"/>
  <c r="Q29" i="14"/>
  <c r="O29" i="14"/>
  <c r="T14" i="14"/>
  <c r="S14" i="14"/>
  <c r="R14" i="14"/>
  <c r="Q14" i="14"/>
  <c r="O14" i="14"/>
  <c r="T23" i="14"/>
  <c r="S23" i="14"/>
  <c r="R23" i="14"/>
  <c r="Q23" i="14"/>
  <c r="O23" i="14"/>
  <c r="S6" i="14"/>
  <c r="R6" i="14"/>
  <c r="Q6" i="14"/>
  <c r="O6" i="14"/>
  <c r="S33" i="14"/>
  <c r="R33" i="14"/>
  <c r="Q33" i="14"/>
  <c r="O33" i="14"/>
  <c r="P33" i="14" s="1"/>
  <c r="U37" i="14"/>
  <c r="T37" i="14"/>
  <c r="S37" i="14"/>
  <c r="R37" i="14"/>
  <c r="Q37" i="14"/>
  <c r="O37" i="14"/>
  <c r="P37" i="14" s="1"/>
  <c r="S10" i="14"/>
  <c r="R10" i="14"/>
  <c r="Q10" i="14"/>
  <c r="O10" i="14"/>
  <c r="P10" i="14" s="1"/>
  <c r="T32" i="14"/>
  <c r="S32" i="14"/>
  <c r="R32" i="14"/>
  <c r="Q32" i="14"/>
  <c r="O32" i="14"/>
  <c r="T4" i="14"/>
  <c r="S4" i="14"/>
  <c r="R4" i="14"/>
  <c r="Q4" i="14"/>
  <c r="O4" i="14"/>
  <c r="P4" i="14" s="1"/>
  <c r="U3" i="14"/>
  <c r="T3" i="14"/>
  <c r="S3" i="14"/>
  <c r="R3" i="14"/>
  <c r="Q3" i="14"/>
  <c r="O3" i="14"/>
  <c r="T2" i="14"/>
  <c r="S2" i="14"/>
  <c r="R2" i="14"/>
  <c r="Q2" i="14"/>
  <c r="O2" i="14"/>
  <c r="S34" i="14"/>
  <c r="R34" i="14"/>
  <c r="Q34" i="14"/>
  <c r="O34" i="14"/>
  <c r="U35" i="14"/>
  <c r="T35" i="14"/>
  <c r="S35" i="14"/>
  <c r="R35" i="14"/>
  <c r="Q35" i="14"/>
  <c r="O35" i="14"/>
  <c r="P35" i="14" s="1"/>
  <c r="U15" i="14"/>
  <c r="T15" i="14"/>
  <c r="S15" i="14"/>
  <c r="R15" i="14"/>
  <c r="Q15" i="14"/>
  <c r="O15" i="14"/>
  <c r="U24" i="14"/>
  <c r="T24" i="14"/>
  <c r="S24" i="14"/>
  <c r="R24" i="14"/>
  <c r="Q24" i="14"/>
  <c r="O24" i="14"/>
  <c r="P24" i="14" s="1"/>
  <c r="U34" i="13"/>
  <c r="T34" i="13"/>
  <c r="S34" i="13"/>
  <c r="R34" i="13"/>
  <c r="Q34" i="13"/>
  <c r="O34" i="13"/>
  <c r="Q44" i="13"/>
  <c r="O44" i="13"/>
  <c r="S10" i="13"/>
  <c r="R10" i="13"/>
  <c r="Q10" i="13"/>
  <c r="O10" i="13"/>
  <c r="T14" i="13"/>
  <c r="S14" i="13"/>
  <c r="R14" i="13"/>
  <c r="Q14" i="13"/>
  <c r="O14" i="13"/>
  <c r="U17" i="13"/>
  <c r="T17" i="13"/>
  <c r="S17" i="13"/>
  <c r="R17" i="13"/>
  <c r="Q17" i="13"/>
  <c r="O17" i="13"/>
  <c r="U13" i="13"/>
  <c r="T13" i="13"/>
  <c r="S13" i="13"/>
  <c r="R13" i="13"/>
  <c r="Q13" i="13"/>
  <c r="O13" i="13"/>
  <c r="U16" i="13"/>
  <c r="T16" i="13"/>
  <c r="S16" i="13"/>
  <c r="R16" i="13"/>
  <c r="Q16" i="13"/>
  <c r="O16" i="13"/>
  <c r="S40" i="13"/>
  <c r="R40" i="13"/>
  <c r="Q40" i="13"/>
  <c r="S20" i="13"/>
  <c r="R20" i="13"/>
  <c r="Q20" i="13"/>
  <c r="O20" i="13"/>
  <c r="U33" i="13"/>
  <c r="T33" i="13"/>
  <c r="S33" i="13"/>
  <c r="R33" i="13"/>
  <c r="Q33" i="13"/>
  <c r="Q37" i="13"/>
  <c r="O37" i="13"/>
  <c r="T42" i="13"/>
  <c r="S42" i="13"/>
  <c r="R42" i="13"/>
  <c r="Q42" i="13"/>
  <c r="O42" i="13"/>
  <c r="U2" i="13"/>
  <c r="T2" i="13"/>
  <c r="S2" i="13"/>
  <c r="R2" i="13"/>
  <c r="Q2" i="13"/>
  <c r="S22" i="13"/>
  <c r="R22" i="13"/>
  <c r="Q22" i="13"/>
  <c r="O22" i="13"/>
  <c r="T15" i="13"/>
  <c r="S15" i="13"/>
  <c r="R15" i="13"/>
  <c r="Q15" i="13"/>
  <c r="O15" i="13"/>
  <c r="U26" i="13"/>
  <c r="T26" i="13"/>
  <c r="S26" i="13"/>
  <c r="R26" i="13"/>
  <c r="Q26" i="13"/>
  <c r="O26" i="13"/>
  <c r="Q43" i="13"/>
  <c r="O43" i="13"/>
  <c r="U29" i="13"/>
  <c r="T29" i="13"/>
  <c r="S29" i="13"/>
  <c r="R29" i="13"/>
  <c r="Q29" i="13"/>
  <c r="O29" i="13"/>
  <c r="T3" i="13"/>
  <c r="S3" i="13"/>
  <c r="R3" i="13"/>
  <c r="Q3" i="13"/>
  <c r="O3" i="13"/>
  <c r="T36" i="13"/>
  <c r="S36" i="13"/>
  <c r="R36" i="13"/>
  <c r="Q36" i="13"/>
  <c r="O36" i="13"/>
  <c r="T19" i="13"/>
  <c r="S19" i="13"/>
  <c r="R19" i="13"/>
  <c r="Q19" i="13"/>
  <c r="O19" i="13"/>
  <c r="U27" i="13"/>
  <c r="T27" i="13"/>
  <c r="S27" i="13"/>
  <c r="R27" i="13"/>
  <c r="Q27" i="13"/>
  <c r="O27" i="13"/>
  <c r="U11" i="13"/>
  <c r="T11" i="13"/>
  <c r="S11" i="13"/>
  <c r="R11" i="13"/>
  <c r="Q11" i="13"/>
  <c r="O11" i="13"/>
  <c r="T21" i="13"/>
  <c r="S21" i="13"/>
  <c r="R21" i="13"/>
  <c r="Q21" i="13"/>
  <c r="O21" i="13"/>
  <c r="T18" i="13"/>
  <c r="S18" i="13"/>
  <c r="R18" i="13"/>
  <c r="Q18" i="13"/>
  <c r="R38" i="13"/>
  <c r="Q38" i="13"/>
  <c r="O38" i="13"/>
  <c r="S39" i="13"/>
  <c r="R39" i="13"/>
  <c r="Q39" i="13"/>
  <c r="O39" i="13"/>
  <c r="U32" i="13"/>
  <c r="T32" i="13"/>
  <c r="S32" i="13"/>
  <c r="R32" i="13"/>
  <c r="Q32" i="13"/>
  <c r="O32" i="13"/>
  <c r="U9" i="13"/>
  <c r="T9" i="13"/>
  <c r="S9" i="13"/>
  <c r="R9" i="13"/>
  <c r="Q9" i="13"/>
  <c r="O9" i="13"/>
  <c r="U35" i="13"/>
  <c r="T35" i="13"/>
  <c r="S35" i="13"/>
  <c r="R35" i="13"/>
  <c r="Q35" i="13"/>
  <c r="O35" i="13"/>
  <c r="U31" i="13"/>
  <c r="T31" i="13"/>
  <c r="S31" i="13"/>
  <c r="R31" i="13"/>
  <c r="Q31" i="13"/>
  <c r="O31" i="13"/>
  <c r="U7" i="13"/>
  <c r="T7" i="13"/>
  <c r="S7" i="13"/>
  <c r="R7" i="13"/>
  <c r="Q7" i="13"/>
  <c r="O7" i="13"/>
  <c r="Q8" i="13"/>
  <c r="T24" i="13"/>
  <c r="S24" i="13"/>
  <c r="R24" i="13"/>
  <c r="Q24" i="13"/>
  <c r="O24" i="13"/>
  <c r="U41" i="13"/>
  <c r="T41" i="13"/>
  <c r="S41" i="13"/>
  <c r="R41" i="13"/>
  <c r="Q41" i="13"/>
  <c r="O41" i="13"/>
  <c r="U23" i="13"/>
  <c r="T23" i="13"/>
  <c r="S23" i="13"/>
  <c r="R23" i="13"/>
  <c r="Q23" i="13"/>
  <c r="O23" i="13"/>
  <c r="S4" i="13"/>
  <c r="R4" i="13"/>
  <c r="Q4" i="13"/>
  <c r="O4" i="13"/>
  <c r="U30" i="13"/>
  <c r="T30" i="13"/>
  <c r="S30" i="13"/>
  <c r="R30" i="13"/>
  <c r="Q30" i="13"/>
  <c r="O30" i="13"/>
  <c r="U25" i="13"/>
  <c r="T25" i="13"/>
  <c r="S25" i="13"/>
  <c r="R25" i="13"/>
  <c r="Q25" i="13"/>
  <c r="O25" i="13"/>
  <c r="S6" i="13"/>
  <c r="R6" i="13"/>
  <c r="Q6" i="13"/>
  <c r="O6" i="13"/>
  <c r="R28" i="13"/>
  <c r="Q28" i="13"/>
  <c r="O28" i="13"/>
  <c r="S12" i="13"/>
  <c r="R12" i="13"/>
  <c r="Q12" i="13"/>
  <c r="O12" i="13"/>
  <c r="U5" i="13"/>
  <c r="T5" i="13"/>
  <c r="S5" i="13"/>
  <c r="R5" i="13"/>
  <c r="A3" i="13"/>
  <c r="A4" i="13" s="1"/>
  <c r="A5" i="13" s="1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P16" i="13" l="1"/>
  <c r="P6" i="16"/>
  <c r="P4" i="16"/>
  <c r="P43" i="13"/>
  <c r="P17" i="15"/>
  <c r="P15" i="15"/>
  <c r="P17" i="16"/>
  <c r="P9" i="16"/>
  <c r="P11" i="16"/>
  <c r="P31" i="16"/>
  <c r="P46" i="16"/>
  <c r="P48" i="16"/>
  <c r="P23" i="14"/>
  <c r="P15" i="14"/>
  <c r="P19" i="14"/>
  <c r="P2" i="14"/>
  <c r="P27" i="13"/>
  <c r="P37" i="13"/>
  <c r="P33" i="16"/>
  <c r="P29" i="16"/>
  <c r="P10" i="16"/>
  <c r="P36" i="16"/>
  <c r="P7" i="16"/>
  <c r="P24" i="16"/>
  <c r="P28" i="13"/>
  <c r="P40" i="13"/>
  <c r="P18" i="13"/>
  <c r="P8" i="13"/>
  <c r="P15" i="16"/>
  <c r="P14" i="16"/>
  <c r="P25" i="16"/>
  <c r="P38" i="16"/>
  <c r="P30" i="16"/>
  <c r="P35" i="16"/>
  <c r="P9" i="13"/>
  <c r="P19" i="13"/>
  <c r="P24" i="13"/>
  <c r="P38" i="13"/>
  <c r="P22" i="13"/>
  <c r="P41" i="16"/>
  <c r="P40" i="16"/>
  <c r="P18" i="16"/>
  <c r="P16" i="16"/>
  <c r="P8" i="16"/>
  <c r="P37" i="16"/>
  <c r="P23" i="16"/>
  <c r="P3" i="16"/>
  <c r="P20" i="16"/>
  <c r="P12" i="16"/>
  <c r="P19" i="16"/>
  <c r="P13" i="16"/>
  <c r="P28" i="16"/>
  <c r="P45" i="16"/>
  <c r="P44" i="13"/>
  <c r="P31" i="13"/>
  <c r="P39" i="13"/>
  <c r="P10" i="13"/>
  <c r="P23" i="13"/>
  <c r="P21" i="13"/>
  <c r="P14" i="13"/>
  <c r="P26" i="13"/>
  <c r="P41" i="13"/>
  <c r="P42" i="13"/>
  <c r="P33" i="13"/>
  <c r="P6" i="13"/>
  <c r="P34" i="13"/>
  <c r="P3" i="13"/>
  <c r="P29" i="13"/>
  <c r="P25" i="13"/>
  <c r="P15" i="13"/>
  <c r="P31" i="15"/>
  <c r="P26" i="14"/>
  <c r="P12" i="14"/>
  <c r="P13" i="14"/>
  <c r="P12" i="15"/>
  <c r="P30" i="15"/>
  <c r="P32" i="15"/>
  <c r="P25" i="15"/>
  <c r="P14" i="15"/>
  <c r="P27" i="15"/>
  <c r="P40" i="14"/>
  <c r="P29" i="14"/>
  <c r="P32" i="14"/>
  <c r="P34" i="14"/>
  <c r="P11" i="14"/>
  <c r="P5" i="15"/>
  <c r="P29" i="15"/>
  <c r="P10" i="15"/>
  <c r="P23" i="15"/>
  <c r="P4" i="15"/>
  <c r="P16" i="15"/>
  <c r="P19" i="15"/>
  <c r="P5" i="14"/>
  <c r="P7" i="14"/>
  <c r="P31" i="14"/>
  <c r="P14" i="14"/>
  <c r="P21" i="14"/>
  <c r="P8" i="15"/>
  <c r="P26" i="15"/>
  <c r="P18" i="15"/>
  <c r="P3" i="15"/>
  <c r="P7" i="15"/>
  <c r="P20" i="15"/>
  <c r="P21" i="15"/>
  <c r="P22" i="15"/>
  <c r="P13" i="15"/>
  <c r="P24" i="15"/>
  <c r="P43" i="16"/>
  <c r="P27" i="16"/>
  <c r="P42" i="16"/>
  <c r="P5" i="16"/>
  <c r="P44" i="16"/>
  <c r="P39" i="16"/>
  <c r="P32" i="16"/>
  <c r="P21" i="16"/>
  <c r="P22" i="16"/>
  <c r="P47" i="16"/>
  <c r="P34" i="16"/>
  <c r="P2" i="16"/>
  <c r="P9" i="14"/>
  <c r="P6" i="14"/>
  <c r="P22" i="14"/>
  <c r="P42" i="14"/>
  <c r="P3" i="14"/>
  <c r="P16" i="14"/>
  <c r="P38" i="14"/>
  <c r="P41" i="14"/>
  <c r="P2" i="13"/>
  <c r="P4" i="13"/>
  <c r="P12" i="13"/>
  <c r="P32" i="13"/>
  <c r="P11" i="13"/>
  <c r="P20" i="13"/>
  <c r="P17" i="13"/>
  <c r="P30" i="13"/>
  <c r="P13" i="13"/>
  <c r="P7" i="13"/>
  <c r="P35" i="13"/>
  <c r="P36" i="13"/>
  <c r="P5" i="13"/>
</calcChain>
</file>

<file path=xl/sharedStrings.xml><?xml version="1.0" encoding="utf-8"?>
<sst xmlns="http://schemas.openxmlformats.org/spreadsheetml/2006/main" count="686" uniqueCount="206">
  <si>
    <t>Rank</t>
  </si>
  <si>
    <t>YOB</t>
  </si>
  <si>
    <t>Total</t>
  </si>
  <si>
    <t>Tie Break 2</t>
  </si>
  <si>
    <t>Tie Break 3</t>
  </si>
  <si>
    <t>Best Run</t>
  </si>
  <si>
    <t>2nd Best Run</t>
  </si>
  <si>
    <t>Tie Break 4</t>
  </si>
  <si>
    <t>1-21-18 CRAN GS   Run 1</t>
  </si>
  <si>
    <t>1-21-18 CRAN GS  Run 2</t>
  </si>
  <si>
    <t>1-28-18 WILD GS  Run 1</t>
  </si>
  <si>
    <t>1-28-18 WILD GS  Run 2</t>
  </si>
  <si>
    <t>2-25-18 ATT SL   Run 1</t>
  </si>
  <si>
    <t>2-25-18 ATT SL   Run 2</t>
  </si>
  <si>
    <t>3rd Best Run</t>
  </si>
  <si>
    <t>Tie Break 5</t>
  </si>
  <si>
    <t>Tie Break 1</t>
  </si>
  <si>
    <t>2-11-18
KP SL
Run 1</t>
  </si>
  <si>
    <t>2-11-18
KP SL
Run 2</t>
  </si>
  <si>
    <t>Siefer, Cole</t>
  </si>
  <si>
    <t>Musial, Jackson</t>
  </si>
  <si>
    <t>Colarusso, Nicolas</t>
  </si>
  <si>
    <t>Trask, Dylan</t>
  </si>
  <si>
    <t>Fisichelli, Evan</t>
  </si>
  <si>
    <t>Diep, Maxfield</t>
  </si>
  <si>
    <t>Varnerin, Declan</t>
  </si>
  <si>
    <t>Standring, John</t>
  </si>
  <si>
    <t>Rogers, Tom</t>
  </si>
  <si>
    <t>Potter, Preston</t>
  </si>
  <si>
    <t>Crane, Jackson</t>
  </si>
  <si>
    <t>Burnett, Tanner</t>
  </si>
  <si>
    <t>Buckeridge, Trevor</t>
  </si>
  <si>
    <t>Counselman, William</t>
  </si>
  <si>
    <t>Landers, William</t>
  </si>
  <si>
    <t>Connor, Mac</t>
  </si>
  <si>
    <t>Masciarelli, Rocco</t>
  </si>
  <si>
    <t>Gaudin, Max</t>
  </si>
  <si>
    <t>Murray, Tyler</t>
  </si>
  <si>
    <t>Tracy, Ethan</t>
  </si>
  <si>
    <t>Hoy, Nicholas</t>
  </si>
  <si>
    <t>Theberge, Garrett</t>
  </si>
  <si>
    <t>Nichipor, Joseph</t>
  </si>
  <si>
    <t>Dedeus, James</t>
  </si>
  <si>
    <t>Merrill, Read</t>
  </si>
  <si>
    <t>Munkacsi, Sam</t>
  </si>
  <si>
    <t>Viger, Bridger</t>
  </si>
  <si>
    <t>Trask, Tyler</t>
  </si>
  <si>
    <t>Sullivan, Ethan</t>
  </si>
  <si>
    <t>Lyras, Nikolas</t>
  </si>
  <si>
    <t>Vigneras, Marin</t>
  </si>
  <si>
    <t>Van Hulle, Ian</t>
  </si>
  <si>
    <t>Murphy, Cade</t>
  </si>
  <si>
    <t>DNF</t>
  </si>
  <si>
    <t>Burnett, Parker</t>
  </si>
  <si>
    <t>Roguet, Alex</t>
  </si>
  <si>
    <t>Bartick, Tyler</t>
  </si>
  <si>
    <t>Haskett, Finn</t>
  </si>
  <si>
    <t>Rivera, Nathan</t>
  </si>
  <si>
    <t>Coote, Henry</t>
  </si>
  <si>
    <t>Rathbone, Ethan</t>
  </si>
  <si>
    <t>Toms, Kobe</t>
  </si>
  <si>
    <t>Treshinsky, Sam</t>
  </si>
  <si>
    <t>Pelletier, Lucas</t>
  </si>
  <si>
    <t>Nelson, William</t>
  </si>
  <si>
    <t>Couperthwait, Carson</t>
  </si>
  <si>
    <t>McCarthy, Brian</t>
  </si>
  <si>
    <t>Sheehan, Kaidan</t>
  </si>
  <si>
    <t>De Lorme, Jack</t>
  </si>
  <si>
    <t>Vigneras, Jules</t>
  </si>
  <si>
    <t>Burkley-Wohlers, Luke</t>
  </si>
  <si>
    <t>Cunningham, Charlie</t>
  </si>
  <si>
    <t>Iacozili, Merrik</t>
  </si>
  <si>
    <t>Counselman, James</t>
  </si>
  <si>
    <t>Charrette, Sam</t>
  </si>
  <si>
    <t>Nelson, George</t>
  </si>
  <si>
    <t>Rogers, Aidan</t>
  </si>
  <si>
    <t>Doucette, Stash</t>
  </si>
  <si>
    <t>Mackey, Jack</t>
  </si>
  <si>
    <t>Morris, Charles</t>
  </si>
  <si>
    <t>Fairfield, Slater</t>
  </si>
  <si>
    <t>Laidlaw, Alex</t>
  </si>
  <si>
    <t>Haueisen, Maxwell</t>
  </si>
  <si>
    <t>Tully, Zane</t>
  </si>
  <si>
    <t>Burton, Robbie</t>
  </si>
  <si>
    <t>Bergeron, Hayden</t>
  </si>
  <si>
    <t>O'Driscoll, Declan</t>
  </si>
  <si>
    <t>Gaudin, Joseph</t>
  </si>
  <si>
    <t>Edenbach, Holden</t>
  </si>
  <si>
    <t>Raouf, Nouri</t>
  </si>
  <si>
    <t>Eddy, William</t>
  </si>
  <si>
    <t>Meade, Ryan</t>
  </si>
  <si>
    <t>Clancy, Nathaniel</t>
  </si>
  <si>
    <t>Tasker, Carter</t>
  </si>
  <si>
    <t>Couture, Kyle</t>
  </si>
  <si>
    <t>Williams, Connor</t>
  </si>
  <si>
    <t>Wildcat</t>
  </si>
  <si>
    <t>Attitash</t>
  </si>
  <si>
    <t>Cranmore</t>
  </si>
  <si>
    <t>King Pine</t>
  </si>
  <si>
    <t>Bretton Woods</t>
  </si>
  <si>
    <t>DNS</t>
  </si>
  <si>
    <t>Name</t>
  </si>
  <si>
    <t>May, Beatrice</t>
  </si>
  <si>
    <t>Hughey, Lauren</t>
  </si>
  <si>
    <t>Lanouette, Paige</t>
  </si>
  <si>
    <t>Jacobsen, Madeline</t>
  </si>
  <si>
    <t>Pacsay, Hannah</t>
  </si>
  <si>
    <t>Prewitt, Kendall</t>
  </si>
  <si>
    <t>Porcaro, Grace</t>
  </si>
  <si>
    <t>Loring, Merritt</t>
  </si>
  <si>
    <t>Reinfeld, Sophia</t>
  </si>
  <si>
    <t>Cook, Sawyer</t>
  </si>
  <si>
    <t>Katz, Chanah</t>
  </si>
  <si>
    <t>Chandler, Grace</t>
  </si>
  <si>
    <t>Rogers, Elizabeth</t>
  </si>
  <si>
    <t>Andrews, Reilly</t>
  </si>
  <si>
    <t>Hugo, Madison</t>
  </si>
  <si>
    <t>Pothuru, Lauren</t>
  </si>
  <si>
    <t>Masciarelli, Vera</t>
  </si>
  <si>
    <t>Gagnon, Ashley</t>
  </si>
  <si>
    <t>Prewitt, Hadley</t>
  </si>
  <si>
    <t>Audette, Grace</t>
  </si>
  <si>
    <t>Malinowski, Violet</t>
  </si>
  <si>
    <t>Fisichelli, Alexis</t>
  </si>
  <si>
    <t>Astrauskas, Mia</t>
  </si>
  <si>
    <t>Cleveland, Isla</t>
  </si>
  <si>
    <t>Nelson, Ellie</t>
  </si>
  <si>
    <t>Cole, Zoe</t>
  </si>
  <si>
    <t>Matte, Annaliese</t>
  </si>
  <si>
    <t>Beauchesne, Emmy</t>
  </si>
  <si>
    <t>Ingham, Adalynn</t>
  </si>
  <si>
    <t>Duval, Nora</t>
  </si>
  <si>
    <t>Merrill, Lilly</t>
  </si>
  <si>
    <t>Newton, Camden</t>
  </si>
  <si>
    <t>Lutfy, Ava</t>
  </si>
  <si>
    <t>Clancy, Victoria</t>
  </si>
  <si>
    <t>McCarthy, Anoush</t>
  </si>
  <si>
    <t>Brasseur, Camille</t>
  </si>
  <si>
    <t>Harteveldt, Sophie</t>
  </si>
  <si>
    <t>Hernandez, Emma</t>
  </si>
  <si>
    <t>Dean, Ella</t>
  </si>
  <si>
    <t>Kitanov, Emily</t>
  </si>
  <si>
    <t>Bosak-Harper, Elizabeth</t>
  </si>
  <si>
    <t>Gregg, Talula</t>
  </si>
  <si>
    <t>Bentley, Genevieve</t>
  </si>
  <si>
    <t>Champney, Mackenzie</t>
  </si>
  <si>
    <t>Blanchard, Elizabeth</t>
  </si>
  <si>
    <t>Zurn, Emma</t>
  </si>
  <si>
    <t>Easton, Caitlin</t>
  </si>
  <si>
    <t>Turner, Sarah</t>
  </si>
  <si>
    <t>Ramundo, Hailey</t>
  </si>
  <si>
    <t>Varnerin, Ella</t>
  </si>
  <si>
    <t>Baldi, Colleen</t>
  </si>
  <si>
    <t>Burton, Amy</t>
  </si>
  <si>
    <t>Shannon, Savanah</t>
  </si>
  <si>
    <t>Loring, Haven</t>
  </si>
  <si>
    <t>Garofano, Eva</t>
  </si>
  <si>
    <t>Thorne, Eliza</t>
  </si>
  <si>
    <t>Roguet, Margot</t>
  </si>
  <si>
    <t>Pelletier, Ava</t>
  </si>
  <si>
    <t>Garside, Ashley</t>
  </si>
  <si>
    <t>Petronio, Ella</t>
  </si>
  <si>
    <t>Hurley, Eve</t>
  </si>
  <si>
    <t>Mitchell, Alison</t>
  </si>
  <si>
    <t>Ellis, Samantha</t>
  </si>
  <si>
    <t>Bourque, Chloe</t>
  </si>
  <si>
    <t>Dinitto, Daniela</t>
  </si>
  <si>
    <t>Demaggio, Elaina</t>
  </si>
  <si>
    <t>Casey, Gabriella</t>
  </si>
  <si>
    <t>Krebs, Carli</t>
  </si>
  <si>
    <t>Beauchesne, Elly</t>
  </si>
  <si>
    <t>Moores, Reese</t>
  </si>
  <si>
    <t>Sheehan, Olivia</t>
  </si>
  <si>
    <t>Eldred, Megan</t>
  </si>
  <si>
    <t>Brandish, Elizabeth</t>
  </si>
  <si>
    <t>Adams, Victoria</t>
  </si>
  <si>
    <t>Burkley-Wohlers, Ava</t>
  </si>
  <si>
    <t>Jones, Caty</t>
  </si>
  <si>
    <t>Lubin, Eleanor</t>
  </si>
  <si>
    <t>Porcaro, Emma</t>
  </si>
  <si>
    <t>Stone, Savannah</t>
  </si>
  <si>
    <t>Cunningham, Megan</t>
  </si>
  <si>
    <t>Freeman, Ava</t>
  </si>
  <si>
    <t>Palli, Laurel</t>
  </si>
  <si>
    <t>Pothuru, Annabel</t>
  </si>
  <si>
    <t>Mahoney, Ceili</t>
  </si>
  <si>
    <t>Cleveland, Carys</t>
  </si>
  <si>
    <t>Tracy, Nicole</t>
  </si>
  <si>
    <t>Eno, Marguerite</t>
  </si>
  <si>
    <t>Malinowski, Ella</t>
  </si>
  <si>
    <t>Shea, Ellie</t>
  </si>
  <si>
    <t>Nelson, Addy</t>
  </si>
  <si>
    <t>Kutzer, Haley</t>
  </si>
  <si>
    <t>Hill, Charlotte</t>
  </si>
  <si>
    <t>Rogers, Caroline</t>
  </si>
  <si>
    <t>Harris, Charlotte</t>
  </si>
  <si>
    <t>Hussey, Allie</t>
  </si>
  <si>
    <t>Steiger, Anna</t>
  </si>
  <si>
    <t>Hunt, Libby</t>
  </si>
  <si>
    <t>Bentley, Ophelia</t>
  </si>
  <si>
    <t>DSQ</t>
  </si>
  <si>
    <t>Club</t>
  </si>
  <si>
    <t>Eastern Division Quota: 23</t>
  </si>
  <si>
    <t>Eastern Division Quota: 22</t>
  </si>
  <si>
    <t>Eastern Division Quota: 25</t>
  </si>
  <si>
    <t>Eastern Division Quota: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</si>
</sst>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theme="6" tint="-0.24994659260841701"/>
      </bottom>
      <diagonal/>
    </border>
    <border>
      <left style="thin">
        <color auto="1"/>
      </left>
      <right/>
      <top style="thin">
        <color auto="1"/>
      </top>
      <bottom style="thick">
        <color theme="6" tint="-0.2499465926084170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theme="6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theme="6"/>
      </bottom>
      <diagonal/>
    </border>
    <border>
      <left style="thin">
        <color auto="1"/>
      </left>
      <right/>
      <top style="thin">
        <color auto="1"/>
      </top>
      <bottom style="thick">
        <color theme="6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theme="6"/>
      </bottom>
      <diagonal/>
    </border>
  </borders>
  <cellStyleXfs count="3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94">
    <xf numFmtId="0" fontId="0" fillId="0" borderId="0" xfId="0"/>
    <xf numFmtId="0" fontId="2" fillId="4" borderId="4" xfId="0" applyNumberFormat="1" applyFont="1" applyFill="1" applyBorder="1" applyAlignment="1">
      <alignment horizontal="center"/>
    </xf>
    <xf numFmtId="0" fontId="3" fillId="4" borderId="4" xfId="0" applyNumberFormat="1" applyFont="1" applyFill="1" applyBorder="1" applyAlignment="1">
      <alignment horizontal="center"/>
    </xf>
    <xf numFmtId="0" fontId="3" fillId="4" borderId="8" xfId="0" applyNumberFormat="1" applyFont="1" applyFill="1" applyBorder="1" applyAlignment="1">
      <alignment horizontal="center" wrapText="1"/>
    </xf>
    <xf numFmtId="0" fontId="2" fillId="4" borderId="9" xfId="0" applyNumberFormat="1" applyFont="1" applyFill="1" applyBorder="1" applyAlignment="1">
      <alignment horizontal="center" wrapText="1"/>
    </xf>
    <xf numFmtId="0" fontId="2" fillId="4" borderId="4" xfId="0" applyNumberFormat="1" applyFont="1" applyFill="1" applyBorder="1" applyAlignment="1">
      <alignment horizontal="center" wrapText="1"/>
    </xf>
    <xf numFmtId="0" fontId="2" fillId="4" borderId="8" xfId="0" applyNumberFormat="1" applyFont="1" applyFill="1" applyBorder="1" applyAlignment="1">
      <alignment horizontal="center" wrapText="1"/>
    </xf>
    <xf numFmtId="0" fontId="2" fillId="4" borderId="8" xfId="0" applyNumberFormat="1" applyFont="1" applyFill="1" applyBorder="1" applyAlignment="1">
      <alignment horizontal="center"/>
    </xf>
    <xf numFmtId="0" fontId="4" fillId="0" borderId="0" xfId="0" applyFont="1"/>
    <xf numFmtId="0" fontId="2" fillId="2" borderId="5" xfId="0" applyNumberFormat="1" applyFont="1" applyFill="1" applyBorder="1" applyAlignment="1">
      <alignment horizontal="center"/>
    </xf>
    <xf numFmtId="0" fontId="4" fillId="2" borderId="5" xfId="0" applyFont="1" applyFill="1" applyBorder="1"/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/>
    <xf numFmtId="0" fontId="2" fillId="5" borderId="6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/>
    <xf numFmtId="0" fontId="4" fillId="2" borderId="2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wrapText="1"/>
    </xf>
    <xf numFmtId="0" fontId="4" fillId="2" borderId="3" xfId="0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wrapText="1"/>
    </xf>
    <xf numFmtId="0" fontId="4" fillId="0" borderId="3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3" borderId="7" xfId="0" applyNumberFormat="1" applyFont="1" applyFill="1" applyBorder="1" applyAlignment="1">
      <alignment horizontal="center"/>
    </xf>
    <xf numFmtId="0" fontId="5" fillId="3" borderId="5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wrapText="1"/>
    </xf>
    <xf numFmtId="0" fontId="5" fillId="6" borderId="7" xfId="0" applyNumberFormat="1" applyFont="1" applyFill="1" applyBorder="1" applyAlignment="1">
      <alignment horizontal="center"/>
    </xf>
    <xf numFmtId="0" fontId="5" fillId="6" borderId="5" xfId="0" applyNumberFormat="1" applyFont="1" applyFill="1" applyBorder="1" applyAlignment="1">
      <alignment horizontal="center"/>
    </xf>
    <xf numFmtId="0" fontId="4" fillId="3" borderId="5" xfId="0" applyFont="1" applyFill="1" applyBorder="1"/>
    <xf numFmtId="0" fontId="8" fillId="7" borderId="3" xfId="0" applyFont="1" applyFill="1" applyBorder="1"/>
    <xf numFmtId="0" fontId="4" fillId="0" borderId="5" xfId="0" applyFont="1" applyBorder="1"/>
    <xf numFmtId="0" fontId="8" fillId="7" borderId="6" xfId="0" applyFont="1" applyFill="1" applyBorder="1"/>
    <xf numFmtId="0" fontId="4" fillId="0" borderId="5" xfId="0" applyFont="1" applyBorder="1" applyAlignment="1">
      <alignment horizontal="center"/>
    </xf>
    <xf numFmtId="0" fontId="4" fillId="2" borderId="6" xfId="0" applyNumberFormat="1" applyFont="1" applyFill="1" applyBorder="1" applyAlignment="1">
      <alignment horizontal="center" wrapText="1"/>
    </xf>
    <xf numFmtId="0" fontId="8" fillId="7" borderId="1" xfId="0" applyFont="1" applyFill="1" applyBorder="1" applyAlignment="1">
      <alignment horizontal="center"/>
    </xf>
    <xf numFmtId="0" fontId="4" fillId="0" borderId="6" xfId="0" applyNumberFormat="1" applyFont="1" applyFill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/>
    <xf numFmtId="0" fontId="4" fillId="0" borderId="12" xfId="0" applyFont="1" applyBorder="1" applyAlignment="1">
      <alignment horizontal="center"/>
    </xf>
    <xf numFmtId="0" fontId="4" fillId="2" borderId="10" xfId="0" applyNumberFormat="1" applyFont="1" applyFill="1" applyBorder="1" applyAlignment="1">
      <alignment horizontal="center" wrapText="1"/>
    </xf>
    <xf numFmtId="0" fontId="4" fillId="0" borderId="10" xfId="0" applyNumberFormat="1" applyFont="1" applyFill="1" applyBorder="1" applyAlignment="1">
      <alignment horizontal="center" wrapText="1"/>
    </xf>
    <xf numFmtId="0" fontId="4" fillId="2" borderId="11" xfId="0" applyNumberFormat="1" applyFont="1" applyFill="1" applyBorder="1" applyAlignment="1">
      <alignment horizontal="center" wrapText="1"/>
    </xf>
    <xf numFmtId="0" fontId="5" fillId="6" borderId="12" xfId="0" applyNumberFormat="1" applyFont="1" applyFill="1" applyBorder="1" applyAlignment="1">
      <alignment horizontal="center"/>
    </xf>
    <xf numFmtId="0" fontId="5" fillId="6" borderId="10" xfId="0" applyNumberFormat="1" applyFont="1" applyFill="1" applyBorder="1" applyAlignment="1">
      <alignment horizontal="center"/>
    </xf>
    <xf numFmtId="0" fontId="2" fillId="5" borderId="11" xfId="0" applyNumberFormat="1" applyFont="1" applyFill="1" applyBorder="1" applyAlignment="1">
      <alignment horizontal="center"/>
    </xf>
    <xf numFmtId="0" fontId="5" fillId="3" borderId="12" xfId="0" applyNumberFormat="1" applyFont="1" applyFill="1" applyBorder="1" applyAlignment="1">
      <alignment horizontal="center"/>
    </xf>
    <xf numFmtId="0" fontId="5" fillId="3" borderId="10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4" fillId="0" borderId="10" xfId="0" applyFont="1" applyBorder="1"/>
    <xf numFmtId="0" fontId="4" fillId="0" borderId="11" xfId="0" applyNumberFormat="1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6" borderId="2" xfId="0" applyNumberFormat="1" applyFont="1" applyFill="1" applyBorder="1" applyAlignment="1">
      <alignment horizontal="center"/>
    </xf>
    <xf numFmtId="0" fontId="5" fillId="6" borderId="1" xfId="0" applyNumberFormat="1" applyFont="1" applyFill="1" applyBorder="1" applyAlignment="1">
      <alignment horizontal="center"/>
    </xf>
    <xf numFmtId="0" fontId="2" fillId="5" borderId="3" xfId="0" applyNumberFormat="1" applyFont="1" applyFill="1" applyBorder="1" applyAlignment="1">
      <alignment horizontal="center"/>
    </xf>
    <xf numFmtId="0" fontId="5" fillId="3" borderId="2" xfId="0" applyNumberFormat="1" applyFont="1" applyFill="1" applyBorder="1" applyAlignment="1">
      <alignment horizontal="center"/>
    </xf>
    <xf numFmtId="0" fontId="5" fillId="3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0" fontId="2" fillId="2" borderId="13" xfId="0" applyNumberFormat="1" applyFont="1" applyFill="1" applyBorder="1" applyAlignment="1">
      <alignment horizontal="center"/>
    </xf>
    <xf numFmtId="0" fontId="4" fillId="2" borderId="13" xfId="0" applyFont="1" applyFill="1" applyBorder="1"/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0" borderId="15" xfId="0" applyFont="1" applyBorder="1" applyAlignment="1">
      <alignment horizontal="center"/>
    </xf>
    <xf numFmtId="0" fontId="4" fillId="2" borderId="13" xfId="0" applyNumberFormat="1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13" xfId="0" applyNumberFormat="1" applyFont="1" applyFill="1" applyBorder="1" applyAlignment="1">
      <alignment horizontal="center" wrapText="1"/>
    </xf>
    <xf numFmtId="0" fontId="4" fillId="2" borderId="14" xfId="0" applyNumberFormat="1" applyFont="1" applyFill="1" applyBorder="1" applyAlignment="1">
      <alignment horizontal="center" wrapText="1"/>
    </xf>
    <xf numFmtId="0" fontId="5" fillId="6" borderId="15" xfId="0" applyNumberFormat="1" applyFont="1" applyFill="1" applyBorder="1" applyAlignment="1">
      <alignment horizontal="center"/>
    </xf>
    <xf numFmtId="0" fontId="5" fillId="6" borderId="13" xfId="0" applyNumberFormat="1" applyFont="1" applyFill="1" applyBorder="1" applyAlignment="1">
      <alignment horizontal="center"/>
    </xf>
    <xf numFmtId="0" fontId="5" fillId="3" borderId="15" xfId="0" applyNumberFormat="1" applyFont="1" applyFill="1" applyBorder="1" applyAlignment="1">
      <alignment horizontal="center"/>
    </xf>
    <xf numFmtId="0" fontId="5" fillId="3" borderId="13" xfId="0" applyNumberFormat="1" applyFont="1" applyFill="1" applyBorder="1" applyAlignment="1">
      <alignment horizontal="center"/>
    </xf>
    <xf numFmtId="0" fontId="4" fillId="3" borderId="13" xfId="0" applyFont="1" applyFill="1" applyBorder="1"/>
    <xf numFmtId="0" fontId="4" fillId="2" borderId="11" xfId="0" applyFont="1" applyFill="1" applyBorder="1" applyAlignment="1">
      <alignment horizontal="center"/>
    </xf>
    <xf numFmtId="0" fontId="3" fillId="5" borderId="3" xfId="0" applyNumberFormat="1" applyFont="1" applyFill="1" applyBorder="1" applyAlignment="1">
      <alignment horizontal="center"/>
    </xf>
    <xf numFmtId="0" fontId="3" fillId="5" borderId="14" xfId="0" applyNumberFormat="1" applyFont="1" applyFill="1" applyBorder="1" applyAlignment="1">
      <alignment horizontal="center"/>
    </xf>
  </cellXfs>
  <cellStyles count="3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49"/>
  <sheetViews>
    <sheetView tabSelected="1" zoomScaleNormal="100" workbookViewId="0">
      <pane ySplit="1" topLeftCell="A2" activePane="bottomLeft" state="frozen"/>
      <selection pane="bottomLeft"/>
    </sheetView>
  </sheetViews>
  <sheetFormatPr baseColWidth="10" defaultColWidth="8.83203125" defaultRowHeight="15" x14ac:dyDescent="0.2"/>
  <cols>
    <col min="1" max="1" width="5.6640625" style="31" customWidth="1"/>
    <col min="2" max="2" width="18.83203125" style="32" bestFit="1" customWidth="1"/>
    <col min="3" max="3" width="5.6640625" style="31" customWidth="1"/>
    <col min="4" max="4" width="14.6640625" style="32" customWidth="1"/>
    <col min="5" max="12" width="8.6640625" style="33" customWidth="1"/>
    <col min="13" max="21" width="7.6640625" style="8" customWidth="1"/>
    <col min="22" max="16384" width="8.83203125" style="8"/>
  </cols>
  <sheetData>
    <row r="1" spans="1:21" ht="46" thickBot="1" x14ac:dyDescent="0.25">
      <c r="A1" s="1" t="s">
        <v>0</v>
      </c>
      <c r="B1" s="2" t="s">
        <v>101</v>
      </c>
      <c r="C1" s="2" t="s">
        <v>1</v>
      </c>
      <c r="D1" s="3" t="s">
        <v>201</v>
      </c>
      <c r="E1" s="4" t="s">
        <v>8</v>
      </c>
      <c r="F1" s="5" t="s">
        <v>9</v>
      </c>
      <c r="G1" s="5" t="s">
        <v>10</v>
      </c>
      <c r="H1" s="5" t="s">
        <v>11</v>
      </c>
      <c r="I1" s="5" t="s">
        <v>17</v>
      </c>
      <c r="J1" s="5" t="s">
        <v>18</v>
      </c>
      <c r="K1" s="5" t="s">
        <v>12</v>
      </c>
      <c r="L1" s="6" t="s">
        <v>13</v>
      </c>
      <c r="M1" s="4" t="s">
        <v>5</v>
      </c>
      <c r="N1" s="5" t="s">
        <v>6</v>
      </c>
      <c r="O1" s="5" t="s">
        <v>14</v>
      </c>
      <c r="P1" s="7" t="s">
        <v>2</v>
      </c>
      <c r="Q1" s="4" t="s">
        <v>16</v>
      </c>
      <c r="R1" s="5" t="s">
        <v>3</v>
      </c>
      <c r="S1" s="5" t="s">
        <v>4</v>
      </c>
      <c r="T1" s="5" t="s">
        <v>7</v>
      </c>
      <c r="U1" s="5" t="s">
        <v>15</v>
      </c>
    </row>
    <row r="2" spans="1:21" x14ac:dyDescent="0.2">
      <c r="A2" s="9">
        <v>1</v>
      </c>
      <c r="B2" s="45" t="s">
        <v>103</v>
      </c>
      <c r="C2" s="11">
        <v>2006</v>
      </c>
      <c r="D2" s="12" t="s">
        <v>96</v>
      </c>
      <c r="E2" s="39">
        <v>2</v>
      </c>
      <c r="F2" s="11">
        <v>1</v>
      </c>
      <c r="G2" s="37">
        <v>2</v>
      </c>
      <c r="H2" s="37">
        <v>1</v>
      </c>
      <c r="I2" s="47">
        <v>3</v>
      </c>
      <c r="J2" s="47">
        <v>2</v>
      </c>
      <c r="K2" s="37">
        <v>2</v>
      </c>
      <c r="L2" s="50">
        <v>1</v>
      </c>
      <c r="M2" s="41">
        <f t="shared" ref="M2:M46" si="0">SMALL(E2:L2,1)</f>
        <v>1</v>
      </c>
      <c r="N2" s="42">
        <f t="shared" ref="N2:N44" si="1">SMALL(E2:L2,2)</f>
        <v>1</v>
      </c>
      <c r="O2" s="42">
        <f t="shared" ref="O2:O44" si="2">SMALL(E2:L2,3)</f>
        <v>1</v>
      </c>
      <c r="P2" s="13">
        <f t="shared" ref="P2:P44" si="3">SUM(M2:O2)</f>
        <v>3</v>
      </c>
      <c r="Q2" s="34">
        <f t="shared" ref="Q2:Q44" si="4">SMALL(E2:L2,4)</f>
        <v>2</v>
      </c>
      <c r="R2" s="35">
        <f t="shared" ref="R2:R7" si="5">SMALL(E2:L2,5)</f>
        <v>2</v>
      </c>
      <c r="S2" s="43">
        <f t="shared" ref="S2:S7" si="6">SMALL(E2:L2,6)</f>
        <v>2</v>
      </c>
      <c r="T2" s="43">
        <f>SMALL(E2:L2,7)</f>
        <v>2</v>
      </c>
      <c r="U2" s="43">
        <f>SMALL(E2:L2,8)</f>
        <v>3</v>
      </c>
    </row>
    <row r="3" spans="1:21" x14ac:dyDescent="0.2">
      <c r="A3" s="14">
        <f t="shared" ref="A3:A25" si="7">A2+1</f>
        <v>2</v>
      </c>
      <c r="B3" s="15" t="s">
        <v>102</v>
      </c>
      <c r="C3" s="11">
        <v>2006</v>
      </c>
      <c r="D3" s="12" t="s">
        <v>96</v>
      </c>
      <c r="E3" s="18">
        <v>1</v>
      </c>
      <c r="F3" s="27">
        <v>2</v>
      </c>
      <c r="G3" s="27">
        <v>3</v>
      </c>
      <c r="H3" s="27" t="s">
        <v>52</v>
      </c>
      <c r="I3" s="27">
        <v>1</v>
      </c>
      <c r="J3" s="27">
        <v>1</v>
      </c>
      <c r="K3" s="19">
        <v>6</v>
      </c>
      <c r="L3" s="20">
        <v>3</v>
      </c>
      <c r="M3" s="41">
        <f t="shared" si="0"/>
        <v>1</v>
      </c>
      <c r="N3" s="42">
        <f t="shared" si="1"/>
        <v>1</v>
      </c>
      <c r="O3" s="42">
        <f t="shared" si="2"/>
        <v>1</v>
      </c>
      <c r="P3" s="13">
        <f t="shared" si="3"/>
        <v>3</v>
      </c>
      <c r="Q3" s="34">
        <f t="shared" si="4"/>
        <v>2</v>
      </c>
      <c r="R3" s="35">
        <f t="shared" si="5"/>
        <v>3</v>
      </c>
      <c r="S3" s="43">
        <f t="shared" si="6"/>
        <v>3</v>
      </c>
      <c r="T3" s="43">
        <f>SMALL(E3:L3,7)</f>
        <v>6</v>
      </c>
      <c r="U3" s="43"/>
    </row>
    <row r="4" spans="1:21" x14ac:dyDescent="0.2">
      <c r="A4" s="14">
        <f t="shared" si="7"/>
        <v>3</v>
      </c>
      <c r="B4" s="24" t="s">
        <v>141</v>
      </c>
      <c r="C4" s="11">
        <v>2006</v>
      </c>
      <c r="D4" s="17" t="s">
        <v>99</v>
      </c>
      <c r="E4" s="18" t="s">
        <v>52</v>
      </c>
      <c r="F4" s="19">
        <v>12</v>
      </c>
      <c r="G4" s="19">
        <v>4</v>
      </c>
      <c r="H4" s="19">
        <v>2</v>
      </c>
      <c r="I4" s="25">
        <v>2</v>
      </c>
      <c r="J4" s="25">
        <v>3</v>
      </c>
      <c r="K4" s="19">
        <v>1</v>
      </c>
      <c r="L4" s="20" t="s">
        <v>52</v>
      </c>
      <c r="M4" s="41">
        <f t="shared" si="0"/>
        <v>1</v>
      </c>
      <c r="N4" s="42">
        <f t="shared" si="1"/>
        <v>2</v>
      </c>
      <c r="O4" s="42">
        <f t="shared" si="2"/>
        <v>2</v>
      </c>
      <c r="P4" s="13">
        <f t="shared" si="3"/>
        <v>5</v>
      </c>
      <c r="Q4" s="34">
        <f t="shared" si="4"/>
        <v>3</v>
      </c>
      <c r="R4" s="35">
        <f t="shared" si="5"/>
        <v>4</v>
      </c>
      <c r="S4" s="43">
        <f t="shared" si="6"/>
        <v>12</v>
      </c>
      <c r="T4" s="43"/>
      <c r="U4" s="43"/>
    </row>
    <row r="5" spans="1:21" x14ac:dyDescent="0.2">
      <c r="A5" s="14">
        <f t="shared" si="7"/>
        <v>4</v>
      </c>
      <c r="B5" s="15" t="s">
        <v>112</v>
      </c>
      <c r="C5" s="11">
        <v>2006</v>
      </c>
      <c r="D5" s="44" t="s">
        <v>95</v>
      </c>
      <c r="E5" s="26">
        <v>11</v>
      </c>
      <c r="F5" s="27">
        <v>4</v>
      </c>
      <c r="G5" s="27">
        <v>8</v>
      </c>
      <c r="H5" s="27">
        <v>3</v>
      </c>
      <c r="I5" s="23">
        <v>5</v>
      </c>
      <c r="J5" s="23">
        <v>6</v>
      </c>
      <c r="K5" s="27">
        <v>3</v>
      </c>
      <c r="L5" s="28">
        <v>2</v>
      </c>
      <c r="M5" s="41">
        <f t="shared" si="0"/>
        <v>2</v>
      </c>
      <c r="N5" s="42">
        <f t="shared" si="1"/>
        <v>3</v>
      </c>
      <c r="O5" s="42">
        <f t="shared" si="2"/>
        <v>3</v>
      </c>
      <c r="P5" s="13">
        <f t="shared" si="3"/>
        <v>8</v>
      </c>
      <c r="Q5" s="34">
        <f t="shared" si="4"/>
        <v>4</v>
      </c>
      <c r="R5" s="35">
        <f t="shared" si="5"/>
        <v>5</v>
      </c>
      <c r="S5" s="43">
        <f t="shared" si="6"/>
        <v>6</v>
      </c>
      <c r="T5" s="43">
        <f>SMALL(E5:L5,7)</f>
        <v>8</v>
      </c>
      <c r="U5" s="43">
        <f>SMALL(E5:L5,8)</f>
        <v>11</v>
      </c>
    </row>
    <row r="6" spans="1:21" x14ac:dyDescent="0.2">
      <c r="A6" s="14">
        <f t="shared" si="7"/>
        <v>5</v>
      </c>
      <c r="B6" s="15" t="s">
        <v>142</v>
      </c>
      <c r="C6" s="16">
        <v>2006</v>
      </c>
      <c r="D6" s="17" t="s">
        <v>98</v>
      </c>
      <c r="E6" s="18" t="s">
        <v>52</v>
      </c>
      <c r="F6" s="27">
        <v>7</v>
      </c>
      <c r="G6" s="19">
        <v>1</v>
      </c>
      <c r="H6" s="19" t="s">
        <v>52</v>
      </c>
      <c r="I6" s="16">
        <v>28</v>
      </c>
      <c r="J6" s="16">
        <v>5</v>
      </c>
      <c r="K6" s="27">
        <v>5</v>
      </c>
      <c r="L6" s="28">
        <v>5</v>
      </c>
      <c r="M6" s="41">
        <f t="shared" si="0"/>
        <v>1</v>
      </c>
      <c r="N6" s="42">
        <f t="shared" si="1"/>
        <v>5</v>
      </c>
      <c r="O6" s="42">
        <f t="shared" si="2"/>
        <v>5</v>
      </c>
      <c r="P6" s="13">
        <f t="shared" si="3"/>
        <v>11</v>
      </c>
      <c r="Q6" s="34">
        <f t="shared" si="4"/>
        <v>5</v>
      </c>
      <c r="R6" s="35">
        <f t="shared" si="5"/>
        <v>7</v>
      </c>
      <c r="S6" s="43">
        <f t="shared" si="6"/>
        <v>28</v>
      </c>
      <c r="T6" s="43"/>
      <c r="U6" s="43"/>
    </row>
    <row r="7" spans="1:21" x14ac:dyDescent="0.2">
      <c r="A7" s="14">
        <f t="shared" si="7"/>
        <v>6</v>
      </c>
      <c r="B7" s="24" t="s">
        <v>109</v>
      </c>
      <c r="C7" s="16">
        <v>2007</v>
      </c>
      <c r="D7" s="17" t="s">
        <v>96</v>
      </c>
      <c r="E7" s="26">
        <v>8</v>
      </c>
      <c r="F7" s="27">
        <v>5</v>
      </c>
      <c r="G7" s="25">
        <v>5</v>
      </c>
      <c r="H7" s="25">
        <v>4</v>
      </c>
      <c r="I7" s="19">
        <v>4</v>
      </c>
      <c r="J7" s="19">
        <v>4</v>
      </c>
      <c r="K7" s="16">
        <v>8</v>
      </c>
      <c r="L7" s="22">
        <v>4</v>
      </c>
      <c r="M7" s="41">
        <f t="shared" si="0"/>
        <v>4</v>
      </c>
      <c r="N7" s="42">
        <f t="shared" si="1"/>
        <v>4</v>
      </c>
      <c r="O7" s="42">
        <f t="shared" si="2"/>
        <v>4</v>
      </c>
      <c r="P7" s="13">
        <f t="shared" si="3"/>
        <v>12</v>
      </c>
      <c r="Q7" s="34">
        <f t="shared" si="4"/>
        <v>4</v>
      </c>
      <c r="R7" s="35">
        <f t="shared" si="5"/>
        <v>5</v>
      </c>
      <c r="S7" s="43">
        <f t="shared" si="6"/>
        <v>5</v>
      </c>
      <c r="T7" s="43">
        <f>SMALL(E7:L7,7)</f>
        <v>8</v>
      </c>
      <c r="U7" s="43">
        <f>SMALL(E7:L7,8)</f>
        <v>8</v>
      </c>
    </row>
    <row r="8" spans="1:21" x14ac:dyDescent="0.2">
      <c r="A8" s="14">
        <f t="shared" si="7"/>
        <v>7</v>
      </c>
      <c r="B8" s="15" t="s">
        <v>108</v>
      </c>
      <c r="C8" s="11">
        <v>2006</v>
      </c>
      <c r="D8" s="17" t="s">
        <v>97</v>
      </c>
      <c r="E8" s="26">
        <v>7</v>
      </c>
      <c r="F8" s="25">
        <v>3</v>
      </c>
      <c r="G8" s="27" t="s">
        <v>100</v>
      </c>
      <c r="H8" s="27" t="s">
        <v>100</v>
      </c>
      <c r="I8" s="19" t="s">
        <v>100</v>
      </c>
      <c r="J8" s="19" t="s">
        <v>100</v>
      </c>
      <c r="K8" s="19">
        <v>4</v>
      </c>
      <c r="L8" s="20">
        <v>6</v>
      </c>
      <c r="M8" s="41">
        <f t="shared" si="0"/>
        <v>3</v>
      </c>
      <c r="N8" s="42">
        <f t="shared" si="1"/>
        <v>4</v>
      </c>
      <c r="O8" s="42">
        <f t="shared" si="2"/>
        <v>6</v>
      </c>
      <c r="P8" s="13">
        <f t="shared" si="3"/>
        <v>13</v>
      </c>
      <c r="Q8" s="34">
        <f t="shared" si="4"/>
        <v>7</v>
      </c>
      <c r="R8" s="35"/>
      <c r="S8" s="43"/>
      <c r="T8" s="43"/>
      <c r="U8" s="43"/>
    </row>
    <row r="9" spans="1:21" x14ac:dyDescent="0.2">
      <c r="A9" s="14">
        <f t="shared" si="7"/>
        <v>8</v>
      </c>
      <c r="B9" s="15" t="s">
        <v>104</v>
      </c>
      <c r="C9" s="16">
        <v>2006</v>
      </c>
      <c r="D9" s="12" t="s">
        <v>97</v>
      </c>
      <c r="E9" s="21">
        <v>3</v>
      </c>
      <c r="F9" s="19">
        <v>6</v>
      </c>
      <c r="G9" s="27">
        <v>6</v>
      </c>
      <c r="H9" s="27">
        <v>12</v>
      </c>
      <c r="I9" s="27">
        <v>7</v>
      </c>
      <c r="J9" s="27">
        <v>8</v>
      </c>
      <c r="K9" s="27">
        <v>17</v>
      </c>
      <c r="L9" s="20">
        <v>21</v>
      </c>
      <c r="M9" s="41">
        <f t="shared" si="0"/>
        <v>3</v>
      </c>
      <c r="N9" s="42">
        <f t="shared" si="1"/>
        <v>6</v>
      </c>
      <c r="O9" s="42">
        <f t="shared" si="2"/>
        <v>6</v>
      </c>
      <c r="P9" s="13">
        <f t="shared" si="3"/>
        <v>15</v>
      </c>
      <c r="Q9" s="34">
        <f t="shared" si="4"/>
        <v>7</v>
      </c>
      <c r="R9" s="35">
        <f t="shared" ref="R9:R36" si="8">SMALL(E9:L9,5)</f>
        <v>8</v>
      </c>
      <c r="S9" s="43">
        <f t="shared" ref="S9:S27" si="9">SMALL(E9:L9,6)</f>
        <v>12</v>
      </c>
      <c r="T9" s="43">
        <f>SMALL(E9:L9,7)</f>
        <v>17</v>
      </c>
      <c r="U9" s="43">
        <f>SMALL(E9:L9,8)</f>
        <v>21</v>
      </c>
    </row>
    <row r="10" spans="1:21" x14ac:dyDescent="0.2">
      <c r="A10" s="14">
        <f t="shared" si="7"/>
        <v>9</v>
      </c>
      <c r="B10" s="15" t="s">
        <v>106</v>
      </c>
      <c r="C10" s="11">
        <v>2007</v>
      </c>
      <c r="D10" s="17" t="s">
        <v>97</v>
      </c>
      <c r="E10" s="18">
        <v>5</v>
      </c>
      <c r="F10" s="27">
        <v>11</v>
      </c>
      <c r="G10" s="25">
        <v>7</v>
      </c>
      <c r="H10" s="25">
        <v>5</v>
      </c>
      <c r="I10" s="27" t="s">
        <v>200</v>
      </c>
      <c r="J10" s="27">
        <v>19</v>
      </c>
      <c r="K10" s="19" t="s">
        <v>200</v>
      </c>
      <c r="L10" s="20">
        <v>29</v>
      </c>
      <c r="M10" s="41">
        <f t="shared" si="0"/>
        <v>5</v>
      </c>
      <c r="N10" s="42">
        <f t="shared" si="1"/>
        <v>5</v>
      </c>
      <c r="O10" s="42">
        <f t="shared" si="2"/>
        <v>7</v>
      </c>
      <c r="P10" s="13">
        <f t="shared" si="3"/>
        <v>17</v>
      </c>
      <c r="Q10" s="34">
        <f t="shared" si="4"/>
        <v>11</v>
      </c>
      <c r="R10" s="35">
        <f t="shared" si="8"/>
        <v>19</v>
      </c>
      <c r="S10" s="43">
        <f t="shared" si="9"/>
        <v>29</v>
      </c>
      <c r="T10" s="43"/>
      <c r="U10" s="43"/>
    </row>
    <row r="11" spans="1:21" x14ac:dyDescent="0.2">
      <c r="A11" s="14">
        <f t="shared" si="7"/>
        <v>10</v>
      </c>
      <c r="B11" s="15" t="s">
        <v>114</v>
      </c>
      <c r="C11" s="11">
        <v>2007</v>
      </c>
      <c r="D11" s="44" t="s">
        <v>95</v>
      </c>
      <c r="E11" s="29">
        <v>13</v>
      </c>
      <c r="F11" s="19">
        <v>17</v>
      </c>
      <c r="G11" s="16">
        <v>8</v>
      </c>
      <c r="H11" s="16">
        <v>6</v>
      </c>
      <c r="I11" s="19">
        <v>8</v>
      </c>
      <c r="J11" s="19">
        <v>11</v>
      </c>
      <c r="K11" s="27">
        <v>11</v>
      </c>
      <c r="L11" s="28">
        <v>7</v>
      </c>
      <c r="M11" s="41">
        <f t="shared" si="0"/>
        <v>6</v>
      </c>
      <c r="N11" s="42">
        <f t="shared" si="1"/>
        <v>7</v>
      </c>
      <c r="O11" s="42">
        <f t="shared" si="2"/>
        <v>8</v>
      </c>
      <c r="P11" s="13">
        <f t="shared" si="3"/>
        <v>21</v>
      </c>
      <c r="Q11" s="34">
        <f t="shared" si="4"/>
        <v>8</v>
      </c>
      <c r="R11" s="35">
        <f t="shared" si="8"/>
        <v>11</v>
      </c>
      <c r="S11" s="43">
        <f t="shared" si="9"/>
        <v>11</v>
      </c>
      <c r="T11" s="43">
        <f>SMALL(E11:L11,7)</f>
        <v>13</v>
      </c>
      <c r="U11" s="43">
        <f>SMALL(E11:L11,8)</f>
        <v>17</v>
      </c>
    </row>
    <row r="12" spans="1:21" x14ac:dyDescent="0.2">
      <c r="A12" s="14">
        <f t="shared" si="7"/>
        <v>11</v>
      </c>
      <c r="B12" s="24" t="s">
        <v>107</v>
      </c>
      <c r="C12" s="11">
        <v>2007</v>
      </c>
      <c r="D12" s="17" t="s">
        <v>95</v>
      </c>
      <c r="E12" s="26">
        <v>6</v>
      </c>
      <c r="F12" s="25" t="s">
        <v>200</v>
      </c>
      <c r="G12" s="19">
        <v>18</v>
      </c>
      <c r="H12" s="19" t="s">
        <v>200</v>
      </c>
      <c r="I12" s="27">
        <v>10</v>
      </c>
      <c r="J12" s="27">
        <v>13</v>
      </c>
      <c r="K12" s="27">
        <v>7</v>
      </c>
      <c r="L12" s="20">
        <v>23</v>
      </c>
      <c r="M12" s="41">
        <f t="shared" si="0"/>
        <v>6</v>
      </c>
      <c r="N12" s="42">
        <f t="shared" si="1"/>
        <v>7</v>
      </c>
      <c r="O12" s="42">
        <f t="shared" si="2"/>
        <v>10</v>
      </c>
      <c r="P12" s="13">
        <f t="shared" si="3"/>
        <v>23</v>
      </c>
      <c r="Q12" s="34">
        <f t="shared" si="4"/>
        <v>13</v>
      </c>
      <c r="R12" s="35">
        <f t="shared" si="8"/>
        <v>18</v>
      </c>
      <c r="S12" s="43">
        <f t="shared" si="9"/>
        <v>23</v>
      </c>
      <c r="T12" s="43"/>
      <c r="U12" s="43"/>
    </row>
    <row r="13" spans="1:21" x14ac:dyDescent="0.2">
      <c r="A13" s="14">
        <f t="shared" si="7"/>
        <v>12</v>
      </c>
      <c r="B13" s="15" t="s">
        <v>111</v>
      </c>
      <c r="C13" s="11">
        <v>2006</v>
      </c>
      <c r="D13" s="17" t="s">
        <v>98</v>
      </c>
      <c r="E13" s="18">
        <v>10</v>
      </c>
      <c r="F13" s="27">
        <v>9</v>
      </c>
      <c r="G13" s="27">
        <v>25</v>
      </c>
      <c r="H13" s="27">
        <v>9</v>
      </c>
      <c r="I13" s="25">
        <v>6</v>
      </c>
      <c r="J13" s="25">
        <v>12</v>
      </c>
      <c r="K13" s="19">
        <v>9</v>
      </c>
      <c r="L13" s="20">
        <v>9</v>
      </c>
      <c r="M13" s="41">
        <f t="shared" si="0"/>
        <v>6</v>
      </c>
      <c r="N13" s="42">
        <f t="shared" si="1"/>
        <v>9</v>
      </c>
      <c r="O13" s="42">
        <f t="shared" si="2"/>
        <v>9</v>
      </c>
      <c r="P13" s="13">
        <f t="shared" si="3"/>
        <v>24</v>
      </c>
      <c r="Q13" s="34">
        <f t="shared" si="4"/>
        <v>9</v>
      </c>
      <c r="R13" s="35">
        <f t="shared" si="8"/>
        <v>9</v>
      </c>
      <c r="S13" s="43">
        <f t="shared" si="9"/>
        <v>10</v>
      </c>
      <c r="T13" s="43">
        <f t="shared" ref="T13:T19" si="10">SMALL(E13:L13,7)</f>
        <v>12</v>
      </c>
      <c r="U13" s="43">
        <f>SMALL(E13:L13,8)</f>
        <v>25</v>
      </c>
    </row>
    <row r="14" spans="1:21" x14ac:dyDescent="0.2">
      <c r="A14" s="14">
        <f t="shared" si="7"/>
        <v>13</v>
      </c>
      <c r="B14" s="15" t="s">
        <v>105</v>
      </c>
      <c r="C14" s="16">
        <v>2006</v>
      </c>
      <c r="D14" s="17" t="s">
        <v>99</v>
      </c>
      <c r="E14" s="18">
        <v>4</v>
      </c>
      <c r="F14" s="27">
        <v>10</v>
      </c>
      <c r="G14" s="19">
        <v>14</v>
      </c>
      <c r="H14" s="19">
        <v>10</v>
      </c>
      <c r="I14" s="19" t="s">
        <v>200</v>
      </c>
      <c r="J14" s="19">
        <v>15</v>
      </c>
      <c r="K14" s="25">
        <v>12</v>
      </c>
      <c r="L14" s="30">
        <v>17</v>
      </c>
      <c r="M14" s="41">
        <f t="shared" si="0"/>
        <v>4</v>
      </c>
      <c r="N14" s="42">
        <f t="shared" si="1"/>
        <v>10</v>
      </c>
      <c r="O14" s="42">
        <f t="shared" si="2"/>
        <v>10</v>
      </c>
      <c r="P14" s="13">
        <f t="shared" si="3"/>
        <v>24</v>
      </c>
      <c r="Q14" s="34">
        <f t="shared" si="4"/>
        <v>12</v>
      </c>
      <c r="R14" s="35">
        <f t="shared" si="8"/>
        <v>14</v>
      </c>
      <c r="S14" s="43">
        <f t="shared" si="9"/>
        <v>15</v>
      </c>
      <c r="T14" s="43">
        <f t="shared" si="10"/>
        <v>17</v>
      </c>
      <c r="U14" s="43"/>
    </row>
    <row r="15" spans="1:21" x14ac:dyDescent="0.2">
      <c r="A15" s="14">
        <f t="shared" si="7"/>
        <v>14</v>
      </c>
      <c r="B15" s="15" t="s">
        <v>118</v>
      </c>
      <c r="C15" s="16">
        <v>2006</v>
      </c>
      <c r="D15" s="12" t="s">
        <v>96</v>
      </c>
      <c r="E15" s="26">
        <v>17</v>
      </c>
      <c r="F15" s="27">
        <v>24</v>
      </c>
      <c r="G15" s="27">
        <v>10</v>
      </c>
      <c r="H15" s="27">
        <v>13</v>
      </c>
      <c r="I15" s="19" t="s">
        <v>52</v>
      </c>
      <c r="J15" s="19">
        <v>7</v>
      </c>
      <c r="K15" s="27">
        <v>15</v>
      </c>
      <c r="L15" s="28">
        <v>10</v>
      </c>
      <c r="M15" s="41">
        <f t="shared" si="0"/>
        <v>7</v>
      </c>
      <c r="N15" s="42">
        <f t="shared" si="1"/>
        <v>10</v>
      </c>
      <c r="O15" s="42">
        <f t="shared" si="2"/>
        <v>10</v>
      </c>
      <c r="P15" s="13">
        <f t="shared" si="3"/>
        <v>27</v>
      </c>
      <c r="Q15" s="34">
        <f t="shared" si="4"/>
        <v>13</v>
      </c>
      <c r="R15" s="35">
        <f t="shared" si="8"/>
        <v>15</v>
      </c>
      <c r="S15" s="43">
        <f t="shared" si="9"/>
        <v>17</v>
      </c>
      <c r="T15" s="43">
        <f t="shared" si="10"/>
        <v>24</v>
      </c>
      <c r="U15" s="43"/>
    </row>
    <row r="16" spans="1:21" x14ac:dyDescent="0.2">
      <c r="A16" s="14">
        <f t="shared" si="7"/>
        <v>15</v>
      </c>
      <c r="B16" s="15" t="s">
        <v>113</v>
      </c>
      <c r="C16" s="16">
        <v>2006</v>
      </c>
      <c r="D16" s="44" t="s">
        <v>95</v>
      </c>
      <c r="E16" s="18">
        <v>12</v>
      </c>
      <c r="F16" s="19">
        <v>8</v>
      </c>
      <c r="G16" s="19">
        <v>23</v>
      </c>
      <c r="H16" s="19">
        <v>22</v>
      </c>
      <c r="I16" s="19">
        <v>9</v>
      </c>
      <c r="J16" s="19">
        <v>16</v>
      </c>
      <c r="K16" s="25">
        <v>15</v>
      </c>
      <c r="L16" s="30">
        <v>13</v>
      </c>
      <c r="M16" s="41">
        <f t="shared" si="0"/>
        <v>8</v>
      </c>
      <c r="N16" s="42">
        <f t="shared" si="1"/>
        <v>9</v>
      </c>
      <c r="O16" s="42">
        <f t="shared" si="2"/>
        <v>12</v>
      </c>
      <c r="P16" s="13">
        <f t="shared" si="3"/>
        <v>29</v>
      </c>
      <c r="Q16" s="34">
        <f t="shared" si="4"/>
        <v>13</v>
      </c>
      <c r="R16" s="35">
        <f t="shared" si="8"/>
        <v>15</v>
      </c>
      <c r="S16" s="43">
        <f t="shared" si="9"/>
        <v>16</v>
      </c>
      <c r="T16" s="43">
        <f t="shared" si="10"/>
        <v>22</v>
      </c>
      <c r="U16" s="43">
        <f>SMALL(E16:L16,8)</f>
        <v>23</v>
      </c>
    </row>
    <row r="17" spans="1:21" x14ac:dyDescent="0.2">
      <c r="A17" s="14">
        <f t="shared" si="7"/>
        <v>16</v>
      </c>
      <c r="B17" s="24" t="s">
        <v>120</v>
      </c>
      <c r="C17" s="11">
        <v>2006</v>
      </c>
      <c r="D17" s="44" t="s">
        <v>95</v>
      </c>
      <c r="E17" s="18">
        <v>19</v>
      </c>
      <c r="F17" s="25">
        <v>16</v>
      </c>
      <c r="G17" s="27">
        <v>13</v>
      </c>
      <c r="H17" s="27">
        <v>8</v>
      </c>
      <c r="I17" s="25">
        <v>14</v>
      </c>
      <c r="J17" s="25">
        <v>20</v>
      </c>
      <c r="K17" s="19">
        <v>20</v>
      </c>
      <c r="L17" s="28">
        <v>8</v>
      </c>
      <c r="M17" s="41">
        <f t="shared" si="0"/>
        <v>8</v>
      </c>
      <c r="N17" s="42">
        <f t="shared" si="1"/>
        <v>8</v>
      </c>
      <c r="O17" s="42">
        <f t="shared" si="2"/>
        <v>13</v>
      </c>
      <c r="P17" s="13">
        <f t="shared" si="3"/>
        <v>29</v>
      </c>
      <c r="Q17" s="34">
        <f t="shared" si="4"/>
        <v>14</v>
      </c>
      <c r="R17" s="35">
        <f t="shared" si="8"/>
        <v>16</v>
      </c>
      <c r="S17" s="43">
        <f t="shared" si="9"/>
        <v>19</v>
      </c>
      <c r="T17" s="43">
        <f t="shared" si="10"/>
        <v>20</v>
      </c>
      <c r="U17" s="43">
        <f>SMALL(E17:L17,8)</f>
        <v>20</v>
      </c>
    </row>
    <row r="18" spans="1:21" x14ac:dyDescent="0.2">
      <c r="A18" s="14">
        <f t="shared" si="7"/>
        <v>17</v>
      </c>
      <c r="B18" s="24" t="s">
        <v>140</v>
      </c>
      <c r="C18" s="11">
        <v>2007</v>
      </c>
      <c r="D18" s="12" t="s">
        <v>97</v>
      </c>
      <c r="E18" s="26" t="s">
        <v>52</v>
      </c>
      <c r="F18" s="25">
        <v>31</v>
      </c>
      <c r="G18" s="27">
        <v>12</v>
      </c>
      <c r="H18" s="27">
        <v>7</v>
      </c>
      <c r="I18" s="27">
        <v>22</v>
      </c>
      <c r="J18" s="27">
        <v>31</v>
      </c>
      <c r="K18" s="25">
        <v>19</v>
      </c>
      <c r="L18" s="30">
        <v>12</v>
      </c>
      <c r="M18" s="41">
        <f t="shared" si="0"/>
        <v>7</v>
      </c>
      <c r="N18" s="42">
        <f t="shared" si="1"/>
        <v>12</v>
      </c>
      <c r="O18" s="42">
        <f t="shared" si="2"/>
        <v>12</v>
      </c>
      <c r="P18" s="13">
        <f t="shared" si="3"/>
        <v>31</v>
      </c>
      <c r="Q18" s="34">
        <f t="shared" si="4"/>
        <v>19</v>
      </c>
      <c r="R18" s="35">
        <f t="shared" si="8"/>
        <v>22</v>
      </c>
      <c r="S18" s="43">
        <f t="shared" si="9"/>
        <v>31</v>
      </c>
      <c r="T18" s="43">
        <f t="shared" si="10"/>
        <v>31</v>
      </c>
      <c r="U18" s="43"/>
    </row>
    <row r="19" spans="1:21" x14ac:dyDescent="0.2">
      <c r="A19" s="14">
        <f t="shared" si="7"/>
        <v>18</v>
      </c>
      <c r="B19" s="24" t="s">
        <v>126</v>
      </c>
      <c r="C19" s="11">
        <v>2007</v>
      </c>
      <c r="D19" s="12" t="s">
        <v>97</v>
      </c>
      <c r="E19" s="26">
        <v>25</v>
      </c>
      <c r="F19" s="27">
        <v>20</v>
      </c>
      <c r="G19" s="16" t="s">
        <v>52</v>
      </c>
      <c r="H19" s="16">
        <v>20</v>
      </c>
      <c r="I19" s="27">
        <v>11</v>
      </c>
      <c r="J19" s="27">
        <v>10</v>
      </c>
      <c r="K19" s="27">
        <v>13</v>
      </c>
      <c r="L19" s="20">
        <v>16</v>
      </c>
      <c r="M19" s="41">
        <f t="shared" si="0"/>
        <v>10</v>
      </c>
      <c r="N19" s="42">
        <f t="shared" si="1"/>
        <v>11</v>
      </c>
      <c r="O19" s="42">
        <f t="shared" si="2"/>
        <v>13</v>
      </c>
      <c r="P19" s="13">
        <f t="shared" si="3"/>
        <v>34</v>
      </c>
      <c r="Q19" s="34">
        <f t="shared" si="4"/>
        <v>16</v>
      </c>
      <c r="R19" s="35">
        <f t="shared" si="8"/>
        <v>20</v>
      </c>
      <c r="S19" s="43">
        <f t="shared" si="9"/>
        <v>20</v>
      </c>
      <c r="T19" s="43">
        <f t="shared" si="10"/>
        <v>25</v>
      </c>
      <c r="U19" s="43"/>
    </row>
    <row r="20" spans="1:21" x14ac:dyDescent="0.2">
      <c r="A20" s="14">
        <f t="shared" si="7"/>
        <v>19</v>
      </c>
      <c r="B20" s="15" t="s">
        <v>121</v>
      </c>
      <c r="C20" s="11">
        <v>2007</v>
      </c>
      <c r="D20" s="17" t="s">
        <v>97</v>
      </c>
      <c r="E20" s="18">
        <v>20</v>
      </c>
      <c r="F20" s="16">
        <v>15</v>
      </c>
      <c r="G20" s="19">
        <v>11</v>
      </c>
      <c r="H20" s="19" t="s">
        <v>200</v>
      </c>
      <c r="I20" s="19" t="s">
        <v>52</v>
      </c>
      <c r="J20" s="19">
        <v>17</v>
      </c>
      <c r="K20" s="25">
        <v>10</v>
      </c>
      <c r="L20" s="30">
        <v>14</v>
      </c>
      <c r="M20" s="41">
        <f t="shared" si="0"/>
        <v>10</v>
      </c>
      <c r="N20" s="42">
        <f t="shared" si="1"/>
        <v>11</v>
      </c>
      <c r="O20" s="42">
        <f t="shared" si="2"/>
        <v>14</v>
      </c>
      <c r="P20" s="13">
        <f t="shared" si="3"/>
        <v>35</v>
      </c>
      <c r="Q20" s="34">
        <f t="shared" si="4"/>
        <v>15</v>
      </c>
      <c r="R20" s="35">
        <f t="shared" si="8"/>
        <v>17</v>
      </c>
      <c r="S20" s="43">
        <f t="shared" si="9"/>
        <v>20</v>
      </c>
      <c r="T20" s="43"/>
      <c r="U20" s="43"/>
    </row>
    <row r="21" spans="1:21" x14ac:dyDescent="0.2">
      <c r="A21" s="14">
        <f t="shared" si="7"/>
        <v>20</v>
      </c>
      <c r="B21" s="15" t="s">
        <v>110</v>
      </c>
      <c r="C21" s="16">
        <v>2006</v>
      </c>
      <c r="D21" s="17" t="s">
        <v>99</v>
      </c>
      <c r="E21" s="18">
        <v>9</v>
      </c>
      <c r="F21" s="27">
        <v>13</v>
      </c>
      <c r="G21" s="19">
        <v>21</v>
      </c>
      <c r="H21" s="19" t="s">
        <v>200</v>
      </c>
      <c r="I21" s="27">
        <v>16</v>
      </c>
      <c r="J21" s="27">
        <v>14</v>
      </c>
      <c r="K21" s="27">
        <v>23</v>
      </c>
      <c r="L21" s="20">
        <v>18</v>
      </c>
      <c r="M21" s="41">
        <f t="shared" si="0"/>
        <v>9</v>
      </c>
      <c r="N21" s="42">
        <f t="shared" si="1"/>
        <v>13</v>
      </c>
      <c r="O21" s="42">
        <f t="shared" si="2"/>
        <v>14</v>
      </c>
      <c r="P21" s="13">
        <f t="shared" si="3"/>
        <v>36</v>
      </c>
      <c r="Q21" s="34">
        <f t="shared" si="4"/>
        <v>16</v>
      </c>
      <c r="R21" s="35">
        <f t="shared" si="8"/>
        <v>18</v>
      </c>
      <c r="S21" s="43">
        <f t="shared" si="9"/>
        <v>21</v>
      </c>
      <c r="T21" s="43">
        <f>SMALL(E21:L21,7)</f>
        <v>23</v>
      </c>
      <c r="U21" s="43"/>
    </row>
    <row r="22" spans="1:21" x14ac:dyDescent="0.2">
      <c r="A22" s="14">
        <f t="shared" si="7"/>
        <v>21</v>
      </c>
      <c r="B22" s="15" t="s">
        <v>127</v>
      </c>
      <c r="C22" s="16">
        <v>2007</v>
      </c>
      <c r="D22" s="17" t="s">
        <v>98</v>
      </c>
      <c r="E22" s="26">
        <v>26</v>
      </c>
      <c r="F22" s="25">
        <v>28</v>
      </c>
      <c r="G22" s="19">
        <v>17</v>
      </c>
      <c r="H22" s="19">
        <v>16</v>
      </c>
      <c r="I22" s="25">
        <v>12</v>
      </c>
      <c r="J22" s="25">
        <v>9</v>
      </c>
      <c r="K22" s="27" t="s">
        <v>100</v>
      </c>
      <c r="L22" s="28" t="s">
        <v>100</v>
      </c>
      <c r="M22" s="41">
        <f t="shared" si="0"/>
        <v>9</v>
      </c>
      <c r="N22" s="42">
        <f t="shared" si="1"/>
        <v>12</v>
      </c>
      <c r="O22" s="42">
        <f t="shared" si="2"/>
        <v>16</v>
      </c>
      <c r="P22" s="13">
        <f t="shared" si="3"/>
        <v>37</v>
      </c>
      <c r="Q22" s="34">
        <f t="shared" si="4"/>
        <v>17</v>
      </c>
      <c r="R22" s="35">
        <f t="shared" si="8"/>
        <v>26</v>
      </c>
      <c r="S22" s="43">
        <f t="shared" si="9"/>
        <v>28</v>
      </c>
      <c r="T22" s="43"/>
      <c r="U22" s="43"/>
    </row>
    <row r="23" spans="1:21" x14ac:dyDescent="0.2">
      <c r="A23" s="14">
        <f t="shared" si="7"/>
        <v>22</v>
      </c>
      <c r="B23" s="24" t="s">
        <v>115</v>
      </c>
      <c r="C23" s="16">
        <v>2007</v>
      </c>
      <c r="D23" s="17" t="s">
        <v>96</v>
      </c>
      <c r="E23" s="26">
        <v>14</v>
      </c>
      <c r="F23" s="19">
        <v>26</v>
      </c>
      <c r="G23" s="19">
        <v>20</v>
      </c>
      <c r="H23" s="19">
        <v>14</v>
      </c>
      <c r="I23" s="19">
        <v>13</v>
      </c>
      <c r="J23" s="19">
        <v>24</v>
      </c>
      <c r="K23" s="27">
        <v>14</v>
      </c>
      <c r="L23" s="28">
        <v>11</v>
      </c>
      <c r="M23" s="71">
        <f t="shared" si="0"/>
        <v>11</v>
      </c>
      <c r="N23" s="72">
        <f t="shared" si="1"/>
        <v>13</v>
      </c>
      <c r="O23" s="72">
        <f t="shared" si="2"/>
        <v>14</v>
      </c>
      <c r="P23" s="73">
        <f t="shared" si="3"/>
        <v>38</v>
      </c>
      <c r="Q23" s="74">
        <f t="shared" si="4"/>
        <v>14</v>
      </c>
      <c r="R23" s="75">
        <f t="shared" si="8"/>
        <v>14</v>
      </c>
      <c r="S23" s="76">
        <f t="shared" si="9"/>
        <v>20</v>
      </c>
      <c r="T23" s="76">
        <f>SMALL(E23:L23,7)</f>
        <v>24</v>
      </c>
      <c r="U23" s="76">
        <f>SMALL(E23:L23,8)</f>
        <v>26</v>
      </c>
    </row>
    <row r="24" spans="1:21" x14ac:dyDescent="0.2">
      <c r="A24" s="14">
        <f t="shared" si="7"/>
        <v>23</v>
      </c>
      <c r="B24" s="24" t="s">
        <v>119</v>
      </c>
      <c r="C24" s="16">
        <v>2006</v>
      </c>
      <c r="D24" s="17" t="s">
        <v>96</v>
      </c>
      <c r="E24" s="18">
        <v>18</v>
      </c>
      <c r="F24" s="19">
        <v>14</v>
      </c>
      <c r="G24" s="27">
        <v>22</v>
      </c>
      <c r="H24" s="27">
        <v>15</v>
      </c>
      <c r="I24" s="27">
        <v>20</v>
      </c>
      <c r="J24" s="27">
        <v>30</v>
      </c>
      <c r="K24" s="19">
        <v>18</v>
      </c>
      <c r="L24" s="20" t="s">
        <v>52</v>
      </c>
      <c r="M24" s="71">
        <f t="shared" si="0"/>
        <v>14</v>
      </c>
      <c r="N24" s="72">
        <f t="shared" si="1"/>
        <v>15</v>
      </c>
      <c r="O24" s="72">
        <f t="shared" si="2"/>
        <v>18</v>
      </c>
      <c r="P24" s="92">
        <f t="shared" si="3"/>
        <v>47</v>
      </c>
      <c r="Q24" s="74">
        <f t="shared" si="4"/>
        <v>18</v>
      </c>
      <c r="R24" s="75">
        <f t="shared" si="8"/>
        <v>20</v>
      </c>
      <c r="S24" s="76">
        <f t="shared" si="9"/>
        <v>22</v>
      </c>
      <c r="T24" s="76">
        <f>SMALL(E24:L24,7)</f>
        <v>30</v>
      </c>
      <c r="U24" s="76"/>
    </row>
    <row r="25" spans="1:21" ht="16" thickBot="1" x14ac:dyDescent="0.25">
      <c r="A25" s="77">
        <f t="shared" si="7"/>
        <v>24</v>
      </c>
      <c r="B25" s="78" t="s">
        <v>122</v>
      </c>
      <c r="C25" s="79">
        <v>2007</v>
      </c>
      <c r="D25" s="80" t="s">
        <v>97</v>
      </c>
      <c r="E25" s="81">
        <v>21</v>
      </c>
      <c r="F25" s="82">
        <v>21</v>
      </c>
      <c r="G25" s="83">
        <v>15</v>
      </c>
      <c r="H25" s="83">
        <v>11</v>
      </c>
      <c r="I25" s="84">
        <v>24</v>
      </c>
      <c r="J25" s="84">
        <v>27</v>
      </c>
      <c r="K25" s="82">
        <v>27</v>
      </c>
      <c r="L25" s="85">
        <v>27</v>
      </c>
      <c r="M25" s="86">
        <f t="shared" si="0"/>
        <v>11</v>
      </c>
      <c r="N25" s="87">
        <f t="shared" si="1"/>
        <v>15</v>
      </c>
      <c r="O25" s="87">
        <f t="shared" si="2"/>
        <v>21</v>
      </c>
      <c r="P25" s="93">
        <f t="shared" si="3"/>
        <v>47</v>
      </c>
      <c r="Q25" s="88">
        <f t="shared" si="4"/>
        <v>21</v>
      </c>
      <c r="R25" s="89">
        <f t="shared" si="8"/>
        <v>24</v>
      </c>
      <c r="S25" s="90">
        <f t="shared" si="9"/>
        <v>27</v>
      </c>
      <c r="T25" s="90">
        <f>SMALL(E25:L25,7)</f>
        <v>27</v>
      </c>
      <c r="U25" s="90">
        <f>SMALL(E25:L25,8)</f>
        <v>27</v>
      </c>
    </row>
    <row r="26" spans="1:21" ht="16" thickTop="1" x14ac:dyDescent="0.2">
      <c r="A26" s="9">
        <f>A25+1</f>
        <v>25</v>
      </c>
      <c r="B26" s="45" t="s">
        <v>116</v>
      </c>
      <c r="C26" s="11">
        <v>2007</v>
      </c>
      <c r="D26" s="46" t="s">
        <v>95</v>
      </c>
      <c r="E26" s="51">
        <v>15</v>
      </c>
      <c r="F26" s="40">
        <v>19</v>
      </c>
      <c r="G26" s="52">
        <v>30</v>
      </c>
      <c r="H26" s="52">
        <v>23</v>
      </c>
      <c r="I26" s="47">
        <v>18</v>
      </c>
      <c r="J26" s="47">
        <v>25</v>
      </c>
      <c r="K26" s="37">
        <v>22</v>
      </c>
      <c r="L26" s="48">
        <v>15</v>
      </c>
      <c r="M26" s="41">
        <f t="shared" si="0"/>
        <v>15</v>
      </c>
      <c r="N26" s="42">
        <f t="shared" si="1"/>
        <v>15</v>
      </c>
      <c r="O26" s="42">
        <f t="shared" si="2"/>
        <v>18</v>
      </c>
      <c r="P26" s="13">
        <f t="shared" si="3"/>
        <v>48</v>
      </c>
      <c r="Q26" s="34">
        <f t="shared" si="4"/>
        <v>19</v>
      </c>
      <c r="R26" s="35">
        <f t="shared" si="8"/>
        <v>22</v>
      </c>
      <c r="S26" s="43">
        <f t="shared" si="9"/>
        <v>23</v>
      </c>
      <c r="T26" s="43">
        <f>SMALL(E26:L26,7)</f>
        <v>25</v>
      </c>
      <c r="U26" s="43">
        <f>SMALL(E26:L26,8)</f>
        <v>30</v>
      </c>
    </row>
    <row r="27" spans="1:21" x14ac:dyDescent="0.2">
      <c r="A27" s="14">
        <f t="shared" ref="A27:A47" si="11">A26+1</f>
        <v>26</v>
      </c>
      <c r="B27" s="15" t="s">
        <v>124</v>
      </c>
      <c r="C27" s="16">
        <v>2006</v>
      </c>
      <c r="D27" s="17" t="s">
        <v>97</v>
      </c>
      <c r="E27" s="18">
        <v>23</v>
      </c>
      <c r="F27" s="19">
        <v>27</v>
      </c>
      <c r="G27" s="25">
        <v>24</v>
      </c>
      <c r="H27" s="25">
        <v>18</v>
      </c>
      <c r="I27" s="25">
        <v>17</v>
      </c>
      <c r="J27" s="25">
        <v>18</v>
      </c>
      <c r="K27" s="25">
        <v>25</v>
      </c>
      <c r="L27" s="30">
        <v>30</v>
      </c>
      <c r="M27" s="41">
        <f t="shared" si="0"/>
        <v>17</v>
      </c>
      <c r="N27" s="42">
        <f t="shared" si="1"/>
        <v>18</v>
      </c>
      <c r="O27" s="42">
        <f t="shared" si="2"/>
        <v>18</v>
      </c>
      <c r="P27" s="13">
        <f t="shared" si="3"/>
        <v>53</v>
      </c>
      <c r="Q27" s="34">
        <f t="shared" si="4"/>
        <v>23</v>
      </c>
      <c r="R27" s="35">
        <f t="shared" si="8"/>
        <v>24</v>
      </c>
      <c r="S27" s="43">
        <f t="shared" si="9"/>
        <v>25</v>
      </c>
      <c r="T27" s="43">
        <f>SMALL(E27:L27,7)</f>
        <v>27</v>
      </c>
      <c r="U27" s="43">
        <f>SMALL(E27:L27,8)</f>
        <v>30</v>
      </c>
    </row>
    <row r="28" spans="1:21" x14ac:dyDescent="0.2">
      <c r="A28" s="14">
        <f>A27+1</f>
        <v>27</v>
      </c>
      <c r="B28" s="24" t="s">
        <v>117</v>
      </c>
      <c r="C28" s="16">
        <v>2006</v>
      </c>
      <c r="D28" s="17" t="s">
        <v>99</v>
      </c>
      <c r="E28" s="26">
        <v>16</v>
      </c>
      <c r="F28" s="19">
        <v>25</v>
      </c>
      <c r="G28" s="27" t="s">
        <v>100</v>
      </c>
      <c r="H28" s="27" t="s">
        <v>100</v>
      </c>
      <c r="I28" s="19" t="s">
        <v>200</v>
      </c>
      <c r="J28" s="19">
        <v>22</v>
      </c>
      <c r="K28" s="27">
        <v>21</v>
      </c>
      <c r="L28" s="20">
        <v>19</v>
      </c>
      <c r="M28" s="41">
        <f t="shared" si="0"/>
        <v>16</v>
      </c>
      <c r="N28" s="42">
        <f t="shared" si="1"/>
        <v>19</v>
      </c>
      <c r="O28" s="42">
        <f t="shared" si="2"/>
        <v>21</v>
      </c>
      <c r="P28" s="13">
        <f t="shared" si="3"/>
        <v>56</v>
      </c>
      <c r="Q28" s="34">
        <f t="shared" si="4"/>
        <v>22</v>
      </c>
      <c r="R28" s="35">
        <f t="shared" si="8"/>
        <v>25</v>
      </c>
      <c r="S28" s="43"/>
      <c r="T28" s="43"/>
      <c r="U28" s="43"/>
    </row>
    <row r="29" spans="1:21" x14ac:dyDescent="0.2">
      <c r="A29" s="36">
        <f t="shared" si="11"/>
        <v>28</v>
      </c>
      <c r="B29" s="15" t="s">
        <v>134</v>
      </c>
      <c r="C29" s="16">
        <v>2006</v>
      </c>
      <c r="D29" s="17" t="s">
        <v>99</v>
      </c>
      <c r="E29" s="29">
        <v>33</v>
      </c>
      <c r="F29" s="27">
        <v>35</v>
      </c>
      <c r="G29" s="25">
        <v>16</v>
      </c>
      <c r="H29" s="25">
        <v>24</v>
      </c>
      <c r="I29" s="19">
        <v>19</v>
      </c>
      <c r="J29" s="19">
        <v>29</v>
      </c>
      <c r="K29" s="19">
        <v>28</v>
      </c>
      <c r="L29" s="20">
        <v>22</v>
      </c>
      <c r="M29" s="41">
        <f t="shared" si="0"/>
        <v>16</v>
      </c>
      <c r="N29" s="42">
        <f t="shared" si="1"/>
        <v>19</v>
      </c>
      <c r="O29" s="42">
        <f t="shared" si="2"/>
        <v>22</v>
      </c>
      <c r="P29" s="13">
        <f t="shared" si="3"/>
        <v>57</v>
      </c>
      <c r="Q29" s="34">
        <f t="shared" si="4"/>
        <v>24</v>
      </c>
      <c r="R29" s="35">
        <f t="shared" si="8"/>
        <v>28</v>
      </c>
      <c r="S29" s="43">
        <f t="shared" ref="S29:S36" si="12">SMALL(E29:L29,6)</f>
        <v>29</v>
      </c>
      <c r="T29" s="43">
        <f t="shared" ref="T29:T36" si="13">SMALL(E29:L29,7)</f>
        <v>33</v>
      </c>
      <c r="U29" s="43">
        <f t="shared" ref="U29:U35" si="14">SMALL(E29:L29,8)</f>
        <v>35</v>
      </c>
    </row>
    <row r="30" spans="1:21" x14ac:dyDescent="0.2">
      <c r="A30" s="14">
        <f>A29+1</f>
        <v>29</v>
      </c>
      <c r="B30" s="24" t="s">
        <v>123</v>
      </c>
      <c r="C30" s="16">
        <v>2006</v>
      </c>
      <c r="D30" s="17" t="s">
        <v>99</v>
      </c>
      <c r="E30" s="21">
        <v>22</v>
      </c>
      <c r="F30" s="27">
        <v>18</v>
      </c>
      <c r="G30" s="19">
        <v>27</v>
      </c>
      <c r="H30" s="19">
        <v>19</v>
      </c>
      <c r="I30" s="27">
        <v>26</v>
      </c>
      <c r="J30" s="27">
        <v>21</v>
      </c>
      <c r="K30" s="25">
        <v>29</v>
      </c>
      <c r="L30" s="30">
        <v>31</v>
      </c>
      <c r="M30" s="41">
        <f t="shared" si="0"/>
        <v>18</v>
      </c>
      <c r="N30" s="42">
        <f t="shared" si="1"/>
        <v>19</v>
      </c>
      <c r="O30" s="42">
        <f t="shared" si="2"/>
        <v>21</v>
      </c>
      <c r="P30" s="13">
        <f t="shared" si="3"/>
        <v>58</v>
      </c>
      <c r="Q30" s="34">
        <f t="shared" si="4"/>
        <v>22</v>
      </c>
      <c r="R30" s="35">
        <f t="shared" si="8"/>
        <v>26</v>
      </c>
      <c r="S30" s="43">
        <f t="shared" si="12"/>
        <v>27</v>
      </c>
      <c r="T30" s="43">
        <f t="shared" si="13"/>
        <v>29</v>
      </c>
      <c r="U30" s="43">
        <f t="shared" si="14"/>
        <v>31</v>
      </c>
    </row>
    <row r="31" spans="1:21" x14ac:dyDescent="0.2">
      <c r="A31" s="14">
        <f t="shared" si="11"/>
        <v>30</v>
      </c>
      <c r="B31" s="24" t="s">
        <v>128</v>
      </c>
      <c r="C31" s="11">
        <v>2007</v>
      </c>
      <c r="D31" s="17" t="s">
        <v>97</v>
      </c>
      <c r="E31" s="18">
        <v>27</v>
      </c>
      <c r="F31" s="25">
        <v>22</v>
      </c>
      <c r="G31" s="27">
        <v>28</v>
      </c>
      <c r="H31" s="27">
        <v>17</v>
      </c>
      <c r="I31" s="27">
        <v>25</v>
      </c>
      <c r="J31" s="27">
        <v>23</v>
      </c>
      <c r="K31" s="19">
        <v>24</v>
      </c>
      <c r="L31" s="20">
        <v>20</v>
      </c>
      <c r="M31" s="41">
        <f t="shared" si="0"/>
        <v>17</v>
      </c>
      <c r="N31" s="42">
        <f t="shared" si="1"/>
        <v>20</v>
      </c>
      <c r="O31" s="42">
        <f t="shared" si="2"/>
        <v>22</v>
      </c>
      <c r="P31" s="13">
        <f t="shared" si="3"/>
        <v>59</v>
      </c>
      <c r="Q31" s="34">
        <f t="shared" si="4"/>
        <v>23</v>
      </c>
      <c r="R31" s="35">
        <f t="shared" si="8"/>
        <v>24</v>
      </c>
      <c r="S31" s="43">
        <f t="shared" si="12"/>
        <v>25</v>
      </c>
      <c r="T31" s="43">
        <f t="shared" si="13"/>
        <v>27</v>
      </c>
      <c r="U31" s="43">
        <f t="shared" si="14"/>
        <v>28</v>
      </c>
    </row>
    <row r="32" spans="1:21" x14ac:dyDescent="0.2">
      <c r="A32" s="14">
        <f t="shared" si="11"/>
        <v>31</v>
      </c>
      <c r="B32" s="15" t="s">
        <v>125</v>
      </c>
      <c r="C32" s="11">
        <v>2007</v>
      </c>
      <c r="D32" s="44" t="s">
        <v>95</v>
      </c>
      <c r="E32" s="26">
        <v>23</v>
      </c>
      <c r="F32" s="19">
        <v>30</v>
      </c>
      <c r="G32" s="27">
        <v>19</v>
      </c>
      <c r="H32" s="27">
        <v>27</v>
      </c>
      <c r="I32" s="16">
        <v>21</v>
      </c>
      <c r="J32" s="16">
        <v>33</v>
      </c>
      <c r="K32" s="19">
        <v>31</v>
      </c>
      <c r="L32" s="20">
        <v>24</v>
      </c>
      <c r="M32" s="41">
        <f t="shared" si="0"/>
        <v>19</v>
      </c>
      <c r="N32" s="42">
        <f t="shared" si="1"/>
        <v>21</v>
      </c>
      <c r="O32" s="42">
        <f t="shared" si="2"/>
        <v>23</v>
      </c>
      <c r="P32" s="13">
        <f t="shared" si="3"/>
        <v>63</v>
      </c>
      <c r="Q32" s="34">
        <f t="shared" si="4"/>
        <v>24</v>
      </c>
      <c r="R32" s="35">
        <f t="shared" si="8"/>
        <v>27</v>
      </c>
      <c r="S32" s="43">
        <f t="shared" si="12"/>
        <v>30</v>
      </c>
      <c r="T32" s="43">
        <f t="shared" si="13"/>
        <v>31</v>
      </c>
      <c r="U32" s="43">
        <f t="shared" si="14"/>
        <v>33</v>
      </c>
    </row>
    <row r="33" spans="1:21" x14ac:dyDescent="0.2">
      <c r="A33" s="14">
        <f t="shared" si="11"/>
        <v>32</v>
      </c>
      <c r="B33" s="24" t="s">
        <v>130</v>
      </c>
      <c r="C33" s="16">
        <v>2007</v>
      </c>
      <c r="D33" s="17" t="s">
        <v>98</v>
      </c>
      <c r="E33" s="26">
        <v>29</v>
      </c>
      <c r="F33" s="27">
        <v>33</v>
      </c>
      <c r="G33" s="27">
        <v>34</v>
      </c>
      <c r="H33" s="27">
        <v>25</v>
      </c>
      <c r="I33" s="19">
        <v>15</v>
      </c>
      <c r="J33" s="19">
        <v>28</v>
      </c>
      <c r="K33" s="25">
        <v>32</v>
      </c>
      <c r="L33" s="30">
        <v>32</v>
      </c>
      <c r="M33" s="41">
        <f t="shared" si="0"/>
        <v>15</v>
      </c>
      <c r="N33" s="42">
        <f t="shared" si="1"/>
        <v>25</v>
      </c>
      <c r="O33" s="42">
        <f t="shared" si="2"/>
        <v>28</v>
      </c>
      <c r="P33" s="13">
        <f t="shared" si="3"/>
        <v>68</v>
      </c>
      <c r="Q33" s="34">
        <f t="shared" si="4"/>
        <v>29</v>
      </c>
      <c r="R33" s="35">
        <f t="shared" si="8"/>
        <v>32</v>
      </c>
      <c r="S33" s="43">
        <f t="shared" si="12"/>
        <v>32</v>
      </c>
      <c r="T33" s="43">
        <f t="shared" si="13"/>
        <v>33</v>
      </c>
      <c r="U33" s="43">
        <f t="shared" si="14"/>
        <v>34</v>
      </c>
    </row>
    <row r="34" spans="1:21" x14ac:dyDescent="0.2">
      <c r="A34" s="14">
        <f t="shared" si="11"/>
        <v>33</v>
      </c>
      <c r="B34" s="24" t="s">
        <v>131</v>
      </c>
      <c r="C34" s="11">
        <v>2006</v>
      </c>
      <c r="D34" s="17" t="s">
        <v>97</v>
      </c>
      <c r="E34" s="26">
        <v>30</v>
      </c>
      <c r="F34" s="27">
        <v>29</v>
      </c>
      <c r="G34" s="16">
        <v>31</v>
      </c>
      <c r="H34" s="16">
        <v>28</v>
      </c>
      <c r="I34" s="27">
        <v>23</v>
      </c>
      <c r="J34" s="27">
        <v>26</v>
      </c>
      <c r="K34" s="27">
        <v>26</v>
      </c>
      <c r="L34" s="28">
        <v>26</v>
      </c>
      <c r="M34" s="41">
        <f t="shared" si="0"/>
        <v>23</v>
      </c>
      <c r="N34" s="42">
        <f t="shared" si="1"/>
        <v>26</v>
      </c>
      <c r="O34" s="42">
        <f t="shared" si="2"/>
        <v>26</v>
      </c>
      <c r="P34" s="13">
        <f t="shared" si="3"/>
        <v>75</v>
      </c>
      <c r="Q34" s="34">
        <f t="shared" si="4"/>
        <v>26</v>
      </c>
      <c r="R34" s="35">
        <f t="shared" si="8"/>
        <v>28</v>
      </c>
      <c r="S34" s="43">
        <f t="shared" si="12"/>
        <v>29</v>
      </c>
      <c r="T34" s="43">
        <f t="shared" si="13"/>
        <v>30</v>
      </c>
      <c r="U34" s="43">
        <f t="shared" si="14"/>
        <v>31</v>
      </c>
    </row>
    <row r="35" spans="1:21" x14ac:dyDescent="0.2">
      <c r="A35" s="14">
        <f t="shared" si="11"/>
        <v>34</v>
      </c>
      <c r="B35" s="24" t="s">
        <v>137</v>
      </c>
      <c r="C35" s="16">
        <v>2007</v>
      </c>
      <c r="D35" s="17" t="s">
        <v>96</v>
      </c>
      <c r="E35" s="21">
        <v>36</v>
      </c>
      <c r="F35" s="27">
        <v>38</v>
      </c>
      <c r="G35" s="25">
        <v>29</v>
      </c>
      <c r="H35" s="25">
        <v>26</v>
      </c>
      <c r="I35" s="19">
        <v>27</v>
      </c>
      <c r="J35" s="19">
        <v>34</v>
      </c>
      <c r="K35" s="27">
        <v>33</v>
      </c>
      <c r="L35" s="28">
        <v>28</v>
      </c>
      <c r="M35" s="41">
        <f t="shared" si="0"/>
        <v>26</v>
      </c>
      <c r="N35" s="42">
        <f t="shared" si="1"/>
        <v>27</v>
      </c>
      <c r="O35" s="42">
        <f t="shared" si="2"/>
        <v>28</v>
      </c>
      <c r="P35" s="13">
        <f t="shared" si="3"/>
        <v>81</v>
      </c>
      <c r="Q35" s="34">
        <f t="shared" si="4"/>
        <v>29</v>
      </c>
      <c r="R35" s="35">
        <f t="shared" si="8"/>
        <v>33</v>
      </c>
      <c r="S35" s="43">
        <f t="shared" si="12"/>
        <v>34</v>
      </c>
      <c r="T35" s="43">
        <f t="shared" si="13"/>
        <v>36</v>
      </c>
      <c r="U35" s="43">
        <f t="shared" si="14"/>
        <v>38</v>
      </c>
    </row>
    <row r="36" spans="1:21" x14ac:dyDescent="0.2">
      <c r="A36" s="14">
        <f t="shared" si="11"/>
        <v>35</v>
      </c>
      <c r="B36" s="24" t="s">
        <v>133</v>
      </c>
      <c r="C36" s="49">
        <v>2007</v>
      </c>
      <c r="D36" s="17" t="s">
        <v>97</v>
      </c>
      <c r="E36" s="26">
        <v>32</v>
      </c>
      <c r="F36" s="27">
        <v>23</v>
      </c>
      <c r="G36" s="27">
        <v>36</v>
      </c>
      <c r="H36" s="27" t="s">
        <v>200</v>
      </c>
      <c r="I36" s="19">
        <v>29</v>
      </c>
      <c r="J36" s="19">
        <v>32</v>
      </c>
      <c r="K36" s="27">
        <v>37</v>
      </c>
      <c r="L36" s="20">
        <v>33</v>
      </c>
      <c r="M36" s="41">
        <f t="shared" si="0"/>
        <v>23</v>
      </c>
      <c r="N36" s="42">
        <f t="shared" si="1"/>
        <v>29</v>
      </c>
      <c r="O36" s="42">
        <f t="shared" si="2"/>
        <v>32</v>
      </c>
      <c r="P36" s="13">
        <f t="shared" si="3"/>
        <v>84</v>
      </c>
      <c r="Q36" s="34">
        <f t="shared" si="4"/>
        <v>32</v>
      </c>
      <c r="R36" s="35">
        <f t="shared" si="8"/>
        <v>33</v>
      </c>
      <c r="S36" s="43">
        <f t="shared" si="12"/>
        <v>36</v>
      </c>
      <c r="T36" s="43">
        <f t="shared" si="13"/>
        <v>37</v>
      </c>
      <c r="U36" s="43"/>
    </row>
    <row r="37" spans="1:21" x14ac:dyDescent="0.2">
      <c r="A37" s="14">
        <f t="shared" si="11"/>
        <v>36</v>
      </c>
      <c r="B37" s="24" t="s">
        <v>146</v>
      </c>
      <c r="C37" s="16">
        <v>2006</v>
      </c>
      <c r="D37" s="12" t="s">
        <v>99</v>
      </c>
      <c r="E37" s="29" t="s">
        <v>100</v>
      </c>
      <c r="F37" s="27" t="s">
        <v>100</v>
      </c>
      <c r="G37" s="19">
        <v>37</v>
      </c>
      <c r="H37" s="19">
        <v>30</v>
      </c>
      <c r="I37" s="27" t="s">
        <v>100</v>
      </c>
      <c r="J37" s="27" t="s">
        <v>100</v>
      </c>
      <c r="K37" s="16">
        <v>30</v>
      </c>
      <c r="L37" s="22">
        <v>25</v>
      </c>
      <c r="M37" s="41">
        <f t="shared" si="0"/>
        <v>25</v>
      </c>
      <c r="N37" s="42">
        <f t="shared" si="1"/>
        <v>30</v>
      </c>
      <c r="O37" s="42">
        <f t="shared" si="2"/>
        <v>30</v>
      </c>
      <c r="P37" s="13">
        <f t="shared" si="3"/>
        <v>85</v>
      </c>
      <c r="Q37" s="34">
        <f t="shared" si="4"/>
        <v>37</v>
      </c>
      <c r="R37" s="35"/>
      <c r="S37" s="43"/>
      <c r="T37" s="43"/>
      <c r="U37" s="43"/>
    </row>
    <row r="38" spans="1:21" x14ac:dyDescent="0.2">
      <c r="A38" s="14">
        <f t="shared" si="11"/>
        <v>37</v>
      </c>
      <c r="B38" s="24" t="s">
        <v>144</v>
      </c>
      <c r="C38" s="16">
        <v>2007</v>
      </c>
      <c r="D38" s="17" t="s">
        <v>97</v>
      </c>
      <c r="E38" s="26" t="s">
        <v>100</v>
      </c>
      <c r="F38" s="19" t="s">
        <v>100</v>
      </c>
      <c r="G38" s="27">
        <v>33</v>
      </c>
      <c r="H38" s="27">
        <v>21</v>
      </c>
      <c r="I38" s="19" t="s">
        <v>52</v>
      </c>
      <c r="J38" s="19">
        <v>36</v>
      </c>
      <c r="K38" s="23">
        <v>34</v>
      </c>
      <c r="L38" s="22">
        <v>35</v>
      </c>
      <c r="M38" s="41">
        <f t="shared" si="0"/>
        <v>21</v>
      </c>
      <c r="N38" s="42">
        <f t="shared" si="1"/>
        <v>33</v>
      </c>
      <c r="O38" s="42">
        <f t="shared" si="2"/>
        <v>34</v>
      </c>
      <c r="P38" s="13">
        <f t="shared" si="3"/>
        <v>88</v>
      </c>
      <c r="Q38" s="34">
        <f t="shared" si="4"/>
        <v>35</v>
      </c>
      <c r="R38" s="35">
        <f>SMALL(E38:L38,5)</f>
        <v>36</v>
      </c>
      <c r="S38" s="43"/>
      <c r="T38" s="43"/>
      <c r="U38" s="43"/>
    </row>
    <row r="39" spans="1:21" x14ac:dyDescent="0.2">
      <c r="A39" s="14">
        <f t="shared" si="11"/>
        <v>38</v>
      </c>
      <c r="B39" s="15" t="s">
        <v>132</v>
      </c>
      <c r="C39" s="16">
        <v>2006</v>
      </c>
      <c r="D39" s="17" t="s">
        <v>99</v>
      </c>
      <c r="E39" s="18">
        <v>31</v>
      </c>
      <c r="F39" s="16">
        <v>34</v>
      </c>
      <c r="G39" s="27">
        <v>32</v>
      </c>
      <c r="H39" s="27">
        <v>29</v>
      </c>
      <c r="I39" s="27">
        <v>30</v>
      </c>
      <c r="J39" s="27">
        <v>35</v>
      </c>
      <c r="K39" s="19" t="s">
        <v>100</v>
      </c>
      <c r="L39" s="20" t="s">
        <v>100</v>
      </c>
      <c r="M39" s="41">
        <f t="shared" si="0"/>
        <v>29</v>
      </c>
      <c r="N39" s="42">
        <f t="shared" si="1"/>
        <v>30</v>
      </c>
      <c r="O39" s="42">
        <f t="shared" si="2"/>
        <v>31</v>
      </c>
      <c r="P39" s="13">
        <f t="shared" si="3"/>
        <v>90</v>
      </c>
      <c r="Q39" s="34">
        <f t="shared" si="4"/>
        <v>32</v>
      </c>
      <c r="R39" s="35">
        <f>SMALL(E39:L39,5)</f>
        <v>34</v>
      </c>
      <c r="S39" s="43">
        <f>SMALL(E39:L39,6)</f>
        <v>35</v>
      </c>
      <c r="T39" s="43"/>
      <c r="U39" s="43"/>
    </row>
    <row r="40" spans="1:21" x14ac:dyDescent="0.2">
      <c r="A40" s="14">
        <f t="shared" si="11"/>
        <v>39</v>
      </c>
      <c r="B40" s="24" t="s">
        <v>138</v>
      </c>
      <c r="C40" s="16">
        <v>2007</v>
      </c>
      <c r="D40" s="17" t="s">
        <v>98</v>
      </c>
      <c r="E40" s="26">
        <v>37</v>
      </c>
      <c r="F40" s="19">
        <v>37</v>
      </c>
      <c r="G40" s="27">
        <v>35</v>
      </c>
      <c r="H40" s="27">
        <v>31</v>
      </c>
      <c r="I40" s="27">
        <v>31</v>
      </c>
      <c r="J40" s="27" t="s">
        <v>200</v>
      </c>
      <c r="K40" s="27">
        <v>35</v>
      </c>
      <c r="L40" s="28" t="s">
        <v>52</v>
      </c>
      <c r="M40" s="41">
        <f t="shared" si="0"/>
        <v>31</v>
      </c>
      <c r="N40" s="42">
        <f t="shared" si="1"/>
        <v>31</v>
      </c>
      <c r="O40" s="42">
        <f t="shared" si="2"/>
        <v>35</v>
      </c>
      <c r="P40" s="13">
        <f t="shared" si="3"/>
        <v>97</v>
      </c>
      <c r="Q40" s="34">
        <f t="shared" si="4"/>
        <v>35</v>
      </c>
      <c r="R40" s="35">
        <f>SMALL(E40:L40,5)</f>
        <v>37</v>
      </c>
      <c r="S40" s="43">
        <f>SMALL(E40:L40,6)</f>
        <v>37</v>
      </c>
      <c r="T40" s="43"/>
      <c r="U40" s="43"/>
    </row>
    <row r="41" spans="1:21" x14ac:dyDescent="0.2">
      <c r="A41" s="14">
        <f t="shared" si="11"/>
        <v>40</v>
      </c>
      <c r="B41" s="24" t="s">
        <v>135</v>
      </c>
      <c r="C41" s="11">
        <v>2007</v>
      </c>
      <c r="D41" s="17" t="s">
        <v>99</v>
      </c>
      <c r="E41" s="26">
        <v>34</v>
      </c>
      <c r="F41" s="27">
        <v>36</v>
      </c>
      <c r="G41" s="27">
        <v>39</v>
      </c>
      <c r="H41" s="27">
        <v>33</v>
      </c>
      <c r="I41" s="27">
        <v>33</v>
      </c>
      <c r="J41" s="27">
        <v>38</v>
      </c>
      <c r="K41" s="19">
        <v>39</v>
      </c>
      <c r="L41" s="20">
        <v>36</v>
      </c>
      <c r="M41" s="41">
        <f t="shared" si="0"/>
        <v>33</v>
      </c>
      <c r="N41" s="42">
        <f t="shared" si="1"/>
        <v>33</v>
      </c>
      <c r="O41" s="42">
        <f t="shared" si="2"/>
        <v>34</v>
      </c>
      <c r="P41" s="13">
        <f t="shared" si="3"/>
        <v>100</v>
      </c>
      <c r="Q41" s="34">
        <f t="shared" si="4"/>
        <v>36</v>
      </c>
      <c r="R41" s="35">
        <f>SMALL(E41:L41,5)</f>
        <v>36</v>
      </c>
      <c r="S41" s="43">
        <f>SMALL(E41:L41,6)</f>
        <v>38</v>
      </c>
      <c r="T41" s="43">
        <f>SMALL(E41:L41,7)</f>
        <v>39</v>
      </c>
      <c r="U41" s="43">
        <f>SMALL(E41:L41,8)</f>
        <v>39</v>
      </c>
    </row>
    <row r="42" spans="1:21" x14ac:dyDescent="0.2">
      <c r="A42" s="14">
        <f t="shared" si="11"/>
        <v>41</v>
      </c>
      <c r="B42" s="24" t="s">
        <v>136</v>
      </c>
      <c r="C42" s="11">
        <v>2007</v>
      </c>
      <c r="D42" s="17" t="s">
        <v>97</v>
      </c>
      <c r="E42" s="29">
        <v>35</v>
      </c>
      <c r="F42" s="25" t="s">
        <v>52</v>
      </c>
      <c r="G42" s="19">
        <v>40</v>
      </c>
      <c r="H42" s="19">
        <v>34</v>
      </c>
      <c r="I42" s="19">
        <v>32</v>
      </c>
      <c r="J42" s="19">
        <v>37</v>
      </c>
      <c r="K42" s="27">
        <v>38</v>
      </c>
      <c r="L42" s="20">
        <v>38</v>
      </c>
      <c r="M42" s="41">
        <f t="shared" si="0"/>
        <v>32</v>
      </c>
      <c r="N42" s="42">
        <f t="shared" si="1"/>
        <v>34</v>
      </c>
      <c r="O42" s="42">
        <f t="shared" si="2"/>
        <v>35</v>
      </c>
      <c r="P42" s="13">
        <f t="shared" si="3"/>
        <v>101</v>
      </c>
      <c r="Q42" s="34">
        <f t="shared" si="4"/>
        <v>37</v>
      </c>
      <c r="R42" s="35">
        <f>SMALL(E42:L42,5)</f>
        <v>38</v>
      </c>
      <c r="S42" s="43">
        <f>SMALL(E42:L42,6)</f>
        <v>38</v>
      </c>
      <c r="T42" s="43">
        <f>SMALL(E42:L42,7)</f>
        <v>40</v>
      </c>
      <c r="U42" s="43"/>
    </row>
    <row r="43" spans="1:21" x14ac:dyDescent="0.2">
      <c r="A43" s="14">
        <f t="shared" si="11"/>
        <v>42</v>
      </c>
      <c r="B43" s="15" t="s">
        <v>147</v>
      </c>
      <c r="C43" s="16">
        <v>2007</v>
      </c>
      <c r="D43" s="17" t="s">
        <v>96</v>
      </c>
      <c r="E43" s="29" t="s">
        <v>100</v>
      </c>
      <c r="F43" s="19" t="s">
        <v>100</v>
      </c>
      <c r="G43" s="19">
        <v>38</v>
      </c>
      <c r="H43" s="25">
        <v>32</v>
      </c>
      <c r="I43" s="27" t="s">
        <v>100</v>
      </c>
      <c r="J43" s="27" t="s">
        <v>100</v>
      </c>
      <c r="K43" s="27">
        <v>36</v>
      </c>
      <c r="L43" s="20">
        <v>34</v>
      </c>
      <c r="M43" s="41">
        <f t="shared" si="0"/>
        <v>32</v>
      </c>
      <c r="N43" s="42">
        <f t="shared" si="1"/>
        <v>34</v>
      </c>
      <c r="O43" s="42">
        <f t="shared" si="2"/>
        <v>36</v>
      </c>
      <c r="P43" s="13">
        <f t="shared" si="3"/>
        <v>102</v>
      </c>
      <c r="Q43" s="34">
        <f t="shared" si="4"/>
        <v>38</v>
      </c>
      <c r="R43" s="35"/>
      <c r="S43" s="43"/>
      <c r="T43" s="43"/>
      <c r="U43" s="43"/>
    </row>
    <row r="44" spans="1:21" x14ac:dyDescent="0.2">
      <c r="A44" s="14">
        <f t="shared" si="11"/>
        <v>43</v>
      </c>
      <c r="B44" s="15" t="s">
        <v>139</v>
      </c>
      <c r="C44" s="16">
        <v>2007</v>
      </c>
      <c r="D44" s="17" t="s">
        <v>99</v>
      </c>
      <c r="E44" s="26">
        <v>38</v>
      </c>
      <c r="F44" s="70">
        <v>39</v>
      </c>
      <c r="G44" s="19" t="s">
        <v>52</v>
      </c>
      <c r="H44" s="19" t="s">
        <v>52</v>
      </c>
      <c r="I44" s="27" t="s">
        <v>100</v>
      </c>
      <c r="J44" s="27" t="s">
        <v>100</v>
      </c>
      <c r="K44" s="19">
        <v>40</v>
      </c>
      <c r="L44" s="20">
        <v>37</v>
      </c>
      <c r="M44" s="41">
        <f t="shared" si="0"/>
        <v>37</v>
      </c>
      <c r="N44" s="42">
        <f t="shared" si="1"/>
        <v>38</v>
      </c>
      <c r="O44" s="42">
        <f t="shared" si="2"/>
        <v>39</v>
      </c>
      <c r="P44" s="13">
        <f t="shared" si="3"/>
        <v>114</v>
      </c>
      <c r="Q44" s="34">
        <f t="shared" si="4"/>
        <v>40</v>
      </c>
      <c r="R44" s="35"/>
      <c r="S44" s="43"/>
      <c r="T44" s="43"/>
      <c r="U44" s="43"/>
    </row>
    <row r="45" spans="1:21" x14ac:dyDescent="0.2">
      <c r="A45" s="14">
        <f t="shared" si="11"/>
        <v>44</v>
      </c>
      <c r="B45" s="24" t="s">
        <v>145</v>
      </c>
      <c r="C45" s="16">
        <v>2007</v>
      </c>
      <c r="D45" s="17" t="s">
        <v>95</v>
      </c>
      <c r="E45" s="29" t="s">
        <v>100</v>
      </c>
      <c r="F45" s="19" t="s">
        <v>100</v>
      </c>
      <c r="G45" s="19">
        <v>26</v>
      </c>
      <c r="H45" s="19" t="s">
        <v>200</v>
      </c>
      <c r="I45" s="27" t="s">
        <v>100</v>
      </c>
      <c r="J45" s="27" t="s">
        <v>100</v>
      </c>
      <c r="K45" s="19" t="s">
        <v>100</v>
      </c>
      <c r="L45" s="20" t="s">
        <v>100</v>
      </c>
      <c r="M45" s="41">
        <f t="shared" si="0"/>
        <v>26</v>
      </c>
      <c r="N45" s="42"/>
      <c r="O45" s="42"/>
      <c r="P45" s="13"/>
      <c r="Q45" s="34"/>
      <c r="R45" s="35"/>
      <c r="S45" s="43"/>
      <c r="T45" s="43"/>
      <c r="U45" s="43"/>
    </row>
    <row r="46" spans="1:21" x14ac:dyDescent="0.2">
      <c r="A46" s="14">
        <f t="shared" si="11"/>
        <v>45</v>
      </c>
      <c r="B46" s="15" t="s">
        <v>129</v>
      </c>
      <c r="C46" s="11">
        <v>2007</v>
      </c>
      <c r="D46" s="17" t="s">
        <v>99</v>
      </c>
      <c r="E46" s="18">
        <v>28</v>
      </c>
      <c r="F46" s="19">
        <v>32</v>
      </c>
      <c r="G46" s="25" t="s">
        <v>100</v>
      </c>
      <c r="H46" s="25" t="s">
        <v>100</v>
      </c>
      <c r="I46" s="19" t="s">
        <v>100</v>
      </c>
      <c r="J46" s="19" t="s">
        <v>100</v>
      </c>
      <c r="K46" s="19" t="s">
        <v>100</v>
      </c>
      <c r="L46" s="28" t="s">
        <v>100</v>
      </c>
      <c r="M46" s="41">
        <f t="shared" si="0"/>
        <v>28</v>
      </c>
      <c r="N46" s="42">
        <f>SMALL(E46:L46,2)</f>
        <v>32</v>
      </c>
      <c r="O46" s="42"/>
      <c r="P46" s="13"/>
      <c r="Q46" s="34"/>
      <c r="R46" s="35"/>
      <c r="S46" s="43"/>
      <c r="T46" s="43"/>
      <c r="U46" s="43"/>
    </row>
    <row r="47" spans="1:21" x14ac:dyDescent="0.2">
      <c r="A47" s="14">
        <f t="shared" si="11"/>
        <v>46</v>
      </c>
      <c r="B47" s="24" t="s">
        <v>143</v>
      </c>
      <c r="C47" s="16">
        <v>2007</v>
      </c>
      <c r="D47" s="12" t="s">
        <v>97</v>
      </c>
      <c r="E47" s="18" t="s">
        <v>100</v>
      </c>
      <c r="F47" s="19" t="s">
        <v>100</v>
      </c>
      <c r="G47" s="19" t="s">
        <v>100</v>
      </c>
      <c r="H47" s="19" t="s">
        <v>100</v>
      </c>
      <c r="I47" s="27" t="s">
        <v>100</v>
      </c>
      <c r="J47" s="27" t="s">
        <v>100</v>
      </c>
      <c r="K47" s="27" t="s">
        <v>100</v>
      </c>
      <c r="L47" s="20" t="s">
        <v>100</v>
      </c>
      <c r="M47" s="41"/>
      <c r="N47" s="42"/>
      <c r="O47" s="42"/>
      <c r="P47" s="13"/>
      <c r="Q47" s="34"/>
      <c r="R47" s="35"/>
      <c r="S47" s="43"/>
      <c r="T47" s="43"/>
      <c r="U47" s="43"/>
    </row>
    <row r="49" spans="1:1" x14ac:dyDescent="0.2">
      <c r="A49" s="38" t="s">
        <v>202</v>
      </c>
    </row>
  </sheetData>
  <sortState ref="B2:U47">
    <sortCondition ref="P2:P47"/>
    <sortCondition ref="Q2:Q47"/>
    <sortCondition ref="R2:R47"/>
    <sortCondition ref="S2:S47"/>
    <sortCondition ref="T2:T47"/>
    <sortCondition ref="U2:U47"/>
    <sortCondition ref="M2:M47"/>
    <sortCondition ref="N2:N47"/>
    <sortCondition ref="O2:O47"/>
    <sortCondition ref="B2:B47"/>
  </sortState>
  <phoneticPr fontId="1" type="noConversion"/>
  <pageMargins left="0.5" right="0.5" top="0.5" bottom="0.5" header="0.5" footer="0.5"/>
  <pageSetup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45"/>
  <sheetViews>
    <sheetView zoomScaleNormal="100" workbookViewId="0">
      <pane ySplit="1" topLeftCell="A2" activePane="bottomLeft" state="frozen"/>
      <selection pane="bottomLeft"/>
    </sheetView>
  </sheetViews>
  <sheetFormatPr baseColWidth="10" defaultColWidth="8.83203125" defaultRowHeight="15" x14ac:dyDescent="0.2"/>
  <cols>
    <col min="1" max="1" width="5.6640625" style="31" customWidth="1"/>
    <col min="2" max="2" width="17.83203125" style="32" bestFit="1" customWidth="1"/>
    <col min="3" max="3" width="5.6640625" style="31" customWidth="1"/>
    <col min="4" max="4" width="14.6640625" style="32" customWidth="1"/>
    <col min="5" max="12" width="8.6640625" style="33" customWidth="1"/>
    <col min="13" max="21" width="7.6640625" style="8" customWidth="1"/>
    <col min="22" max="16384" width="8.83203125" style="8"/>
  </cols>
  <sheetData>
    <row r="1" spans="1:21" ht="46" thickBot="1" x14ac:dyDescent="0.25">
      <c r="A1" s="1" t="s">
        <v>0</v>
      </c>
      <c r="B1" s="2" t="s">
        <v>101</v>
      </c>
      <c r="C1" s="2" t="s">
        <v>1</v>
      </c>
      <c r="D1" s="3" t="s">
        <v>201</v>
      </c>
      <c r="E1" s="4" t="s">
        <v>8</v>
      </c>
      <c r="F1" s="5" t="s">
        <v>9</v>
      </c>
      <c r="G1" s="5" t="s">
        <v>10</v>
      </c>
      <c r="H1" s="5" t="s">
        <v>11</v>
      </c>
      <c r="I1" s="5" t="s">
        <v>17</v>
      </c>
      <c r="J1" s="5" t="s">
        <v>18</v>
      </c>
      <c r="K1" s="5" t="s">
        <v>12</v>
      </c>
      <c r="L1" s="6" t="s">
        <v>13</v>
      </c>
      <c r="M1" s="4" t="s">
        <v>5</v>
      </c>
      <c r="N1" s="5" t="s">
        <v>6</v>
      </c>
      <c r="O1" s="5" t="s">
        <v>14</v>
      </c>
      <c r="P1" s="7" t="s">
        <v>2</v>
      </c>
      <c r="Q1" s="4" t="s">
        <v>16</v>
      </c>
      <c r="R1" s="5" t="s">
        <v>3</v>
      </c>
      <c r="S1" s="5" t="s">
        <v>4</v>
      </c>
      <c r="T1" s="5" t="s">
        <v>7</v>
      </c>
      <c r="U1" s="5" t="s">
        <v>15</v>
      </c>
    </row>
    <row r="2" spans="1:21" x14ac:dyDescent="0.2">
      <c r="A2" s="9">
        <v>1</v>
      </c>
      <c r="B2" s="10" t="s">
        <v>59</v>
      </c>
      <c r="C2" s="11">
        <v>2006</v>
      </c>
      <c r="D2" s="12" t="s">
        <v>96</v>
      </c>
      <c r="E2" s="68">
        <v>7</v>
      </c>
      <c r="F2" s="37">
        <v>1</v>
      </c>
      <c r="G2" s="37">
        <v>8</v>
      </c>
      <c r="H2" s="37" t="s">
        <v>52</v>
      </c>
      <c r="I2" s="37">
        <v>3</v>
      </c>
      <c r="J2" s="37">
        <v>1</v>
      </c>
      <c r="K2" s="37">
        <v>4</v>
      </c>
      <c r="L2" s="50">
        <v>1</v>
      </c>
      <c r="M2" s="41">
        <f t="shared" ref="M2:M43" si="0">SMALL(E2:L2,1)</f>
        <v>1</v>
      </c>
      <c r="N2" s="42">
        <f t="shared" ref="N2:N43" si="1">SMALL(E2:L2,2)</f>
        <v>1</v>
      </c>
      <c r="O2" s="42">
        <f t="shared" ref="O2:O42" si="2">SMALL(E2:L2,3)</f>
        <v>1</v>
      </c>
      <c r="P2" s="13">
        <f t="shared" ref="P2:P42" si="3">SUM(M2:O2)</f>
        <v>3</v>
      </c>
      <c r="Q2" s="34">
        <f t="shared" ref="Q2:Q39" si="4">SMALL(E2:L2,4)</f>
        <v>3</v>
      </c>
      <c r="R2" s="35">
        <f t="shared" ref="R2:R37" si="5">SMALL(E2:L2,5)</f>
        <v>4</v>
      </c>
      <c r="S2" s="43">
        <f t="shared" ref="S2:S37" si="6">SMALL(E2:L2,6)</f>
        <v>7</v>
      </c>
      <c r="T2" s="43">
        <f>SMALL(E2:L2,7)</f>
        <v>8</v>
      </c>
      <c r="U2" s="43"/>
    </row>
    <row r="3" spans="1:21" x14ac:dyDescent="0.2">
      <c r="A3" s="14">
        <f t="shared" ref="A3:A25" si="7">A2+1</f>
        <v>2</v>
      </c>
      <c r="B3" s="24" t="s">
        <v>54</v>
      </c>
      <c r="C3" s="11">
        <v>2006</v>
      </c>
      <c r="D3" s="17" t="s">
        <v>96</v>
      </c>
      <c r="E3" s="18">
        <v>2</v>
      </c>
      <c r="F3" s="25">
        <v>2</v>
      </c>
      <c r="G3" s="25">
        <v>2</v>
      </c>
      <c r="H3" s="25">
        <v>2</v>
      </c>
      <c r="I3" s="19">
        <v>1</v>
      </c>
      <c r="J3" s="19">
        <v>17</v>
      </c>
      <c r="K3" s="19">
        <v>1</v>
      </c>
      <c r="L3" s="20">
        <v>21</v>
      </c>
      <c r="M3" s="41">
        <f t="shared" si="0"/>
        <v>1</v>
      </c>
      <c r="N3" s="42">
        <f t="shared" si="1"/>
        <v>1</v>
      </c>
      <c r="O3" s="42">
        <f t="shared" si="2"/>
        <v>2</v>
      </c>
      <c r="P3" s="13">
        <f t="shared" si="3"/>
        <v>4</v>
      </c>
      <c r="Q3" s="34">
        <f t="shared" si="4"/>
        <v>2</v>
      </c>
      <c r="R3" s="35">
        <f t="shared" si="5"/>
        <v>2</v>
      </c>
      <c r="S3" s="43">
        <f t="shared" si="6"/>
        <v>2</v>
      </c>
      <c r="T3" s="43">
        <f>SMALL(E3:L3,7)</f>
        <v>17</v>
      </c>
      <c r="U3" s="43">
        <f>SMALL(E3:L3,8)</f>
        <v>21</v>
      </c>
    </row>
    <row r="4" spans="1:21" x14ac:dyDescent="0.2">
      <c r="A4" s="14">
        <f t="shared" si="7"/>
        <v>3</v>
      </c>
      <c r="B4" s="15" t="s">
        <v>53</v>
      </c>
      <c r="C4" s="11">
        <v>2006</v>
      </c>
      <c r="D4" s="12" t="s">
        <v>95</v>
      </c>
      <c r="E4" s="18">
        <v>1</v>
      </c>
      <c r="F4" s="19">
        <v>4</v>
      </c>
      <c r="G4" s="19">
        <v>4</v>
      </c>
      <c r="H4" s="19">
        <v>5</v>
      </c>
      <c r="I4" s="19">
        <v>9</v>
      </c>
      <c r="J4" s="19">
        <v>6</v>
      </c>
      <c r="K4" s="25">
        <v>2</v>
      </c>
      <c r="L4" s="30" t="s">
        <v>52</v>
      </c>
      <c r="M4" s="41">
        <f t="shared" si="0"/>
        <v>1</v>
      </c>
      <c r="N4" s="42">
        <f t="shared" si="1"/>
        <v>2</v>
      </c>
      <c r="O4" s="42">
        <f t="shared" si="2"/>
        <v>4</v>
      </c>
      <c r="P4" s="13">
        <f t="shared" si="3"/>
        <v>7</v>
      </c>
      <c r="Q4" s="34">
        <f t="shared" si="4"/>
        <v>4</v>
      </c>
      <c r="R4" s="35">
        <f t="shared" si="5"/>
        <v>5</v>
      </c>
      <c r="S4" s="43">
        <f t="shared" si="6"/>
        <v>6</v>
      </c>
      <c r="T4" s="43">
        <f>SMALL(E4:L4,7)</f>
        <v>9</v>
      </c>
      <c r="U4" s="43"/>
    </row>
    <row r="5" spans="1:21" x14ac:dyDescent="0.2">
      <c r="A5" s="14">
        <f t="shared" si="7"/>
        <v>4</v>
      </c>
      <c r="B5" s="15" t="s">
        <v>56</v>
      </c>
      <c r="C5" s="16">
        <v>2007</v>
      </c>
      <c r="D5" s="17" t="s">
        <v>96</v>
      </c>
      <c r="E5" s="18">
        <v>4</v>
      </c>
      <c r="F5" s="19">
        <v>6</v>
      </c>
      <c r="G5" s="27">
        <v>1</v>
      </c>
      <c r="H5" s="27">
        <v>2</v>
      </c>
      <c r="I5" s="27">
        <v>4</v>
      </c>
      <c r="J5" s="27">
        <v>30</v>
      </c>
      <c r="K5" s="19">
        <v>5</v>
      </c>
      <c r="L5" s="28" t="s">
        <v>52</v>
      </c>
      <c r="M5" s="41">
        <f t="shared" si="0"/>
        <v>1</v>
      </c>
      <c r="N5" s="42">
        <f t="shared" si="1"/>
        <v>2</v>
      </c>
      <c r="O5" s="42">
        <f t="shared" si="2"/>
        <v>4</v>
      </c>
      <c r="P5" s="13">
        <f t="shared" si="3"/>
        <v>7</v>
      </c>
      <c r="Q5" s="34">
        <f t="shared" si="4"/>
        <v>4</v>
      </c>
      <c r="R5" s="35">
        <f t="shared" si="5"/>
        <v>5</v>
      </c>
      <c r="S5" s="43">
        <f t="shared" si="6"/>
        <v>6</v>
      </c>
      <c r="T5" s="43">
        <f>SMALL(E5:L5,7)</f>
        <v>30</v>
      </c>
      <c r="U5" s="43"/>
    </row>
    <row r="6" spans="1:21" x14ac:dyDescent="0.2">
      <c r="A6" s="14">
        <f t="shared" si="7"/>
        <v>5</v>
      </c>
      <c r="B6" s="15" t="s">
        <v>55</v>
      </c>
      <c r="C6" s="16">
        <v>2006</v>
      </c>
      <c r="D6" s="17" t="s">
        <v>95</v>
      </c>
      <c r="E6" s="21">
        <v>3</v>
      </c>
      <c r="F6" s="19" t="s">
        <v>52</v>
      </c>
      <c r="G6" s="19">
        <v>5</v>
      </c>
      <c r="H6" s="19">
        <v>6</v>
      </c>
      <c r="I6" s="25">
        <v>5</v>
      </c>
      <c r="J6" s="25">
        <v>2</v>
      </c>
      <c r="K6" s="19" t="s">
        <v>52</v>
      </c>
      <c r="L6" s="20">
        <v>2</v>
      </c>
      <c r="M6" s="41">
        <f t="shared" si="0"/>
        <v>2</v>
      </c>
      <c r="N6" s="42">
        <f t="shared" si="1"/>
        <v>2</v>
      </c>
      <c r="O6" s="42">
        <f t="shared" si="2"/>
        <v>3</v>
      </c>
      <c r="P6" s="13">
        <f t="shared" si="3"/>
        <v>7</v>
      </c>
      <c r="Q6" s="34">
        <f t="shared" si="4"/>
        <v>5</v>
      </c>
      <c r="R6" s="35">
        <f t="shared" si="5"/>
        <v>5</v>
      </c>
      <c r="S6" s="43">
        <f t="shared" si="6"/>
        <v>6</v>
      </c>
      <c r="T6" s="43"/>
      <c r="U6" s="43"/>
    </row>
    <row r="7" spans="1:21" x14ac:dyDescent="0.2">
      <c r="A7" s="14">
        <f t="shared" si="7"/>
        <v>6</v>
      </c>
      <c r="B7" s="24" t="s">
        <v>60</v>
      </c>
      <c r="C7" s="11">
        <v>2006</v>
      </c>
      <c r="D7" s="17" t="s">
        <v>99</v>
      </c>
      <c r="E7" s="26">
        <v>8</v>
      </c>
      <c r="F7" s="27">
        <v>5</v>
      </c>
      <c r="G7" s="19">
        <v>3</v>
      </c>
      <c r="H7" s="19">
        <v>1</v>
      </c>
      <c r="I7" s="19">
        <v>18</v>
      </c>
      <c r="J7" s="19">
        <v>15</v>
      </c>
      <c r="K7" s="25">
        <v>9</v>
      </c>
      <c r="L7" s="30">
        <v>4</v>
      </c>
      <c r="M7" s="41">
        <f t="shared" si="0"/>
        <v>1</v>
      </c>
      <c r="N7" s="42">
        <f t="shared" si="1"/>
        <v>3</v>
      </c>
      <c r="O7" s="42">
        <f t="shared" si="2"/>
        <v>4</v>
      </c>
      <c r="P7" s="13">
        <f t="shared" si="3"/>
        <v>8</v>
      </c>
      <c r="Q7" s="34">
        <f t="shared" si="4"/>
        <v>5</v>
      </c>
      <c r="R7" s="35">
        <f t="shared" si="5"/>
        <v>8</v>
      </c>
      <c r="S7" s="43">
        <f t="shared" si="6"/>
        <v>9</v>
      </c>
      <c r="T7" s="43">
        <f>SMALL(E7:L7,7)</f>
        <v>15</v>
      </c>
      <c r="U7" s="43">
        <f>SMALL(E7:L7,8)</f>
        <v>18</v>
      </c>
    </row>
    <row r="8" spans="1:21" x14ac:dyDescent="0.2">
      <c r="A8" s="14">
        <f t="shared" si="7"/>
        <v>7</v>
      </c>
      <c r="B8" s="24" t="s">
        <v>58</v>
      </c>
      <c r="C8" s="11">
        <v>2006</v>
      </c>
      <c r="D8" s="17" t="s">
        <v>98</v>
      </c>
      <c r="E8" s="26">
        <v>6</v>
      </c>
      <c r="F8" s="27">
        <v>3</v>
      </c>
      <c r="G8" s="27" t="s">
        <v>52</v>
      </c>
      <c r="H8" s="27">
        <v>7</v>
      </c>
      <c r="I8" s="25">
        <v>2</v>
      </c>
      <c r="J8" s="25">
        <v>3</v>
      </c>
      <c r="K8" s="27">
        <v>8</v>
      </c>
      <c r="L8" s="20">
        <v>33</v>
      </c>
      <c r="M8" s="41">
        <f t="shared" si="0"/>
        <v>2</v>
      </c>
      <c r="N8" s="42">
        <f t="shared" si="1"/>
        <v>3</v>
      </c>
      <c r="O8" s="42">
        <f t="shared" si="2"/>
        <v>3</v>
      </c>
      <c r="P8" s="13">
        <f t="shared" si="3"/>
        <v>8</v>
      </c>
      <c r="Q8" s="34">
        <f t="shared" si="4"/>
        <v>6</v>
      </c>
      <c r="R8" s="35">
        <f t="shared" si="5"/>
        <v>7</v>
      </c>
      <c r="S8" s="43">
        <f t="shared" si="6"/>
        <v>8</v>
      </c>
      <c r="T8" s="43">
        <f>SMALL(E8:L8,7)</f>
        <v>33</v>
      </c>
      <c r="U8" s="43"/>
    </row>
    <row r="9" spans="1:21" x14ac:dyDescent="0.2">
      <c r="A9" s="14">
        <f t="shared" si="7"/>
        <v>8</v>
      </c>
      <c r="B9" s="15" t="s">
        <v>61</v>
      </c>
      <c r="C9" s="11">
        <v>2006</v>
      </c>
      <c r="D9" s="17" t="s">
        <v>96</v>
      </c>
      <c r="E9" s="18">
        <v>9</v>
      </c>
      <c r="F9" s="27">
        <v>15</v>
      </c>
      <c r="G9" s="19">
        <v>7</v>
      </c>
      <c r="H9" s="19">
        <v>4</v>
      </c>
      <c r="I9" s="27">
        <v>36</v>
      </c>
      <c r="J9" s="27">
        <v>37</v>
      </c>
      <c r="K9" s="25">
        <v>7</v>
      </c>
      <c r="L9" s="30">
        <v>3</v>
      </c>
      <c r="M9" s="41">
        <f t="shared" si="0"/>
        <v>3</v>
      </c>
      <c r="N9" s="42">
        <f t="shared" si="1"/>
        <v>4</v>
      </c>
      <c r="O9" s="42">
        <f t="shared" si="2"/>
        <v>7</v>
      </c>
      <c r="P9" s="13">
        <f t="shared" si="3"/>
        <v>14</v>
      </c>
      <c r="Q9" s="34">
        <f t="shared" si="4"/>
        <v>7</v>
      </c>
      <c r="R9" s="35">
        <f t="shared" si="5"/>
        <v>9</v>
      </c>
      <c r="S9" s="43">
        <f t="shared" si="6"/>
        <v>15</v>
      </c>
      <c r="T9" s="43">
        <f>SMALL(E9:L9,7)</f>
        <v>36</v>
      </c>
      <c r="U9" s="43">
        <f>SMALL(E9:L9,8)</f>
        <v>37</v>
      </c>
    </row>
    <row r="10" spans="1:21" x14ac:dyDescent="0.2">
      <c r="A10" s="14">
        <f t="shared" si="7"/>
        <v>9</v>
      </c>
      <c r="B10" s="24" t="s">
        <v>66</v>
      </c>
      <c r="C10" s="11">
        <v>2006</v>
      </c>
      <c r="D10" s="17" t="s">
        <v>96</v>
      </c>
      <c r="E10" s="26">
        <v>14</v>
      </c>
      <c r="F10" s="16">
        <v>14</v>
      </c>
      <c r="G10" s="27">
        <v>6</v>
      </c>
      <c r="H10" s="27">
        <v>8</v>
      </c>
      <c r="I10" s="19" t="s">
        <v>100</v>
      </c>
      <c r="J10" s="19" t="s">
        <v>100</v>
      </c>
      <c r="K10" s="27">
        <v>6</v>
      </c>
      <c r="L10" s="28">
        <v>5</v>
      </c>
      <c r="M10" s="41">
        <f t="shared" si="0"/>
        <v>5</v>
      </c>
      <c r="N10" s="42">
        <f t="shared" si="1"/>
        <v>6</v>
      </c>
      <c r="O10" s="42">
        <f t="shared" si="2"/>
        <v>6</v>
      </c>
      <c r="P10" s="13">
        <f t="shared" si="3"/>
        <v>17</v>
      </c>
      <c r="Q10" s="34">
        <f t="shared" si="4"/>
        <v>8</v>
      </c>
      <c r="R10" s="35">
        <f t="shared" si="5"/>
        <v>14</v>
      </c>
      <c r="S10" s="43">
        <f t="shared" si="6"/>
        <v>14</v>
      </c>
      <c r="T10" s="43"/>
      <c r="U10" s="43"/>
    </row>
    <row r="11" spans="1:21" x14ac:dyDescent="0.2">
      <c r="A11" s="14">
        <f t="shared" si="7"/>
        <v>10</v>
      </c>
      <c r="B11" s="15" t="s">
        <v>57</v>
      </c>
      <c r="C11" s="11">
        <v>2007</v>
      </c>
      <c r="D11" s="12" t="s">
        <v>97</v>
      </c>
      <c r="E11" s="18">
        <v>5</v>
      </c>
      <c r="F11" s="25">
        <v>7</v>
      </c>
      <c r="G11" s="25" t="s">
        <v>52</v>
      </c>
      <c r="H11" s="25">
        <v>16</v>
      </c>
      <c r="I11" s="27" t="s">
        <v>52</v>
      </c>
      <c r="J11" s="27">
        <v>16</v>
      </c>
      <c r="K11" s="27">
        <v>12</v>
      </c>
      <c r="L11" s="28">
        <v>6</v>
      </c>
      <c r="M11" s="41">
        <f t="shared" si="0"/>
        <v>5</v>
      </c>
      <c r="N11" s="42">
        <f t="shared" si="1"/>
        <v>6</v>
      </c>
      <c r="O11" s="42">
        <f t="shared" si="2"/>
        <v>7</v>
      </c>
      <c r="P11" s="13">
        <f t="shared" si="3"/>
        <v>18</v>
      </c>
      <c r="Q11" s="34">
        <f t="shared" si="4"/>
        <v>12</v>
      </c>
      <c r="R11" s="35">
        <f t="shared" si="5"/>
        <v>16</v>
      </c>
      <c r="S11" s="43">
        <f t="shared" si="6"/>
        <v>16</v>
      </c>
      <c r="T11" s="43"/>
      <c r="U11" s="43"/>
    </row>
    <row r="12" spans="1:21" x14ac:dyDescent="0.2">
      <c r="A12" s="14">
        <f t="shared" si="7"/>
        <v>11</v>
      </c>
      <c r="B12" s="15" t="s">
        <v>72</v>
      </c>
      <c r="C12" s="16">
        <v>2006</v>
      </c>
      <c r="D12" s="44" t="s">
        <v>99</v>
      </c>
      <c r="E12" s="18">
        <v>20</v>
      </c>
      <c r="F12" s="19">
        <v>21</v>
      </c>
      <c r="G12" s="19">
        <v>15</v>
      </c>
      <c r="H12" s="19" t="s">
        <v>52</v>
      </c>
      <c r="I12" s="27">
        <v>7</v>
      </c>
      <c r="J12" s="27">
        <v>9</v>
      </c>
      <c r="K12" s="19">
        <v>3</v>
      </c>
      <c r="L12" s="20" t="s">
        <v>52</v>
      </c>
      <c r="M12" s="41">
        <f t="shared" si="0"/>
        <v>3</v>
      </c>
      <c r="N12" s="42">
        <f t="shared" si="1"/>
        <v>7</v>
      </c>
      <c r="O12" s="42">
        <f t="shared" si="2"/>
        <v>9</v>
      </c>
      <c r="P12" s="13">
        <f t="shared" si="3"/>
        <v>19</v>
      </c>
      <c r="Q12" s="34">
        <f t="shared" si="4"/>
        <v>15</v>
      </c>
      <c r="R12" s="35">
        <f t="shared" si="5"/>
        <v>20</v>
      </c>
      <c r="S12" s="43">
        <f t="shared" si="6"/>
        <v>21</v>
      </c>
      <c r="T12" s="43"/>
      <c r="U12" s="43"/>
    </row>
    <row r="13" spans="1:21" x14ac:dyDescent="0.2">
      <c r="A13" s="14">
        <f t="shared" si="7"/>
        <v>12</v>
      </c>
      <c r="B13" s="15" t="s">
        <v>73</v>
      </c>
      <c r="C13" s="11">
        <v>2006</v>
      </c>
      <c r="D13" s="17" t="s">
        <v>96</v>
      </c>
      <c r="E13" s="29">
        <v>21</v>
      </c>
      <c r="F13" s="27">
        <v>19</v>
      </c>
      <c r="G13" s="25">
        <v>9</v>
      </c>
      <c r="H13" s="25">
        <v>9</v>
      </c>
      <c r="I13" s="19">
        <v>8</v>
      </c>
      <c r="J13" s="19">
        <v>7</v>
      </c>
      <c r="K13" s="19">
        <v>20</v>
      </c>
      <c r="L13" s="20">
        <v>14</v>
      </c>
      <c r="M13" s="41">
        <f t="shared" si="0"/>
        <v>7</v>
      </c>
      <c r="N13" s="42">
        <f t="shared" si="1"/>
        <v>8</v>
      </c>
      <c r="O13" s="42">
        <f t="shared" si="2"/>
        <v>9</v>
      </c>
      <c r="P13" s="13">
        <f t="shared" si="3"/>
        <v>24</v>
      </c>
      <c r="Q13" s="34">
        <f t="shared" si="4"/>
        <v>9</v>
      </c>
      <c r="R13" s="35">
        <f t="shared" si="5"/>
        <v>14</v>
      </c>
      <c r="S13" s="43">
        <f t="shared" si="6"/>
        <v>19</v>
      </c>
      <c r="T13" s="43">
        <f t="shared" ref="T13:T19" si="8">SMALL(E13:L13,7)</f>
        <v>20</v>
      </c>
      <c r="U13" s="43">
        <f>SMALL(E13:L13,8)</f>
        <v>21</v>
      </c>
    </row>
    <row r="14" spans="1:21" x14ac:dyDescent="0.2">
      <c r="A14" s="14">
        <f t="shared" si="7"/>
        <v>13</v>
      </c>
      <c r="B14" s="15" t="s">
        <v>63</v>
      </c>
      <c r="C14" s="11">
        <v>2007</v>
      </c>
      <c r="D14" s="44" t="s">
        <v>99</v>
      </c>
      <c r="E14" s="26">
        <v>11</v>
      </c>
      <c r="F14" s="19">
        <v>9</v>
      </c>
      <c r="G14" s="27">
        <v>11</v>
      </c>
      <c r="H14" s="27">
        <v>11</v>
      </c>
      <c r="I14" s="27" t="s">
        <v>200</v>
      </c>
      <c r="J14" s="27">
        <v>5</v>
      </c>
      <c r="K14" s="19">
        <v>14</v>
      </c>
      <c r="L14" s="20">
        <v>10</v>
      </c>
      <c r="M14" s="41">
        <f t="shared" si="0"/>
        <v>5</v>
      </c>
      <c r="N14" s="42">
        <f t="shared" si="1"/>
        <v>9</v>
      </c>
      <c r="O14" s="42">
        <f t="shared" si="2"/>
        <v>10</v>
      </c>
      <c r="P14" s="13">
        <f t="shared" si="3"/>
        <v>24</v>
      </c>
      <c r="Q14" s="34">
        <f t="shared" si="4"/>
        <v>11</v>
      </c>
      <c r="R14" s="35">
        <f t="shared" si="5"/>
        <v>11</v>
      </c>
      <c r="S14" s="43">
        <f t="shared" si="6"/>
        <v>11</v>
      </c>
      <c r="T14" s="43">
        <f t="shared" si="8"/>
        <v>14</v>
      </c>
      <c r="U14" s="43"/>
    </row>
    <row r="15" spans="1:21" x14ac:dyDescent="0.2">
      <c r="A15" s="14">
        <f t="shared" si="7"/>
        <v>14</v>
      </c>
      <c r="B15" s="15" t="s">
        <v>62</v>
      </c>
      <c r="C15" s="11">
        <v>2006</v>
      </c>
      <c r="D15" s="17" t="s">
        <v>95</v>
      </c>
      <c r="E15" s="18">
        <v>10</v>
      </c>
      <c r="F15" s="27">
        <v>10</v>
      </c>
      <c r="G15" s="27">
        <v>16</v>
      </c>
      <c r="H15" s="27">
        <v>13</v>
      </c>
      <c r="I15" s="27">
        <v>6</v>
      </c>
      <c r="J15" s="27">
        <v>10</v>
      </c>
      <c r="K15" s="27">
        <v>15</v>
      </c>
      <c r="L15" s="20">
        <v>16</v>
      </c>
      <c r="M15" s="41">
        <f t="shared" si="0"/>
        <v>6</v>
      </c>
      <c r="N15" s="42">
        <f t="shared" si="1"/>
        <v>10</v>
      </c>
      <c r="O15" s="42">
        <f t="shared" si="2"/>
        <v>10</v>
      </c>
      <c r="P15" s="13">
        <f t="shared" si="3"/>
        <v>26</v>
      </c>
      <c r="Q15" s="34">
        <f t="shared" si="4"/>
        <v>10</v>
      </c>
      <c r="R15" s="35">
        <f t="shared" si="5"/>
        <v>13</v>
      </c>
      <c r="S15" s="43">
        <f t="shared" si="6"/>
        <v>15</v>
      </c>
      <c r="T15" s="43">
        <f t="shared" si="8"/>
        <v>16</v>
      </c>
      <c r="U15" s="43">
        <f>SMALL(E15:L15,8)</f>
        <v>16</v>
      </c>
    </row>
    <row r="16" spans="1:21" x14ac:dyDescent="0.2">
      <c r="A16" s="14">
        <f t="shared" si="7"/>
        <v>15</v>
      </c>
      <c r="B16" s="24" t="s">
        <v>74</v>
      </c>
      <c r="C16" s="11">
        <v>2006</v>
      </c>
      <c r="D16" s="44" t="s">
        <v>99</v>
      </c>
      <c r="E16" s="21">
        <v>22</v>
      </c>
      <c r="F16" s="19">
        <v>22</v>
      </c>
      <c r="G16" s="27" t="s">
        <v>52</v>
      </c>
      <c r="H16" s="27">
        <v>30</v>
      </c>
      <c r="I16" s="27">
        <v>11</v>
      </c>
      <c r="J16" s="27">
        <v>8</v>
      </c>
      <c r="K16" s="19">
        <v>13</v>
      </c>
      <c r="L16" s="20">
        <v>7</v>
      </c>
      <c r="M16" s="41">
        <f t="shared" si="0"/>
        <v>7</v>
      </c>
      <c r="N16" s="42">
        <f t="shared" si="1"/>
        <v>8</v>
      </c>
      <c r="O16" s="42">
        <f t="shared" si="2"/>
        <v>11</v>
      </c>
      <c r="P16" s="13">
        <f t="shared" si="3"/>
        <v>26</v>
      </c>
      <c r="Q16" s="34">
        <f t="shared" si="4"/>
        <v>13</v>
      </c>
      <c r="R16" s="35">
        <f t="shared" si="5"/>
        <v>22</v>
      </c>
      <c r="S16" s="43">
        <f t="shared" si="6"/>
        <v>22</v>
      </c>
      <c r="T16" s="43">
        <f t="shared" si="8"/>
        <v>30</v>
      </c>
      <c r="U16" s="43"/>
    </row>
    <row r="17" spans="1:21" x14ac:dyDescent="0.2">
      <c r="A17" s="14">
        <f t="shared" si="7"/>
        <v>16</v>
      </c>
      <c r="B17" s="15" t="s">
        <v>64</v>
      </c>
      <c r="C17" s="16">
        <v>2006</v>
      </c>
      <c r="D17" s="44" t="s">
        <v>97</v>
      </c>
      <c r="E17" s="18">
        <v>12</v>
      </c>
      <c r="F17" s="19">
        <v>8</v>
      </c>
      <c r="G17" s="27">
        <v>10</v>
      </c>
      <c r="H17" s="27">
        <v>10</v>
      </c>
      <c r="I17" s="16">
        <v>13</v>
      </c>
      <c r="J17" s="16">
        <v>19</v>
      </c>
      <c r="K17" s="27">
        <v>17</v>
      </c>
      <c r="L17" s="20">
        <v>20</v>
      </c>
      <c r="M17" s="41">
        <f t="shared" si="0"/>
        <v>8</v>
      </c>
      <c r="N17" s="42">
        <f t="shared" si="1"/>
        <v>10</v>
      </c>
      <c r="O17" s="42">
        <f t="shared" si="2"/>
        <v>10</v>
      </c>
      <c r="P17" s="13">
        <f t="shared" si="3"/>
        <v>28</v>
      </c>
      <c r="Q17" s="34">
        <f t="shared" si="4"/>
        <v>12</v>
      </c>
      <c r="R17" s="35">
        <f t="shared" si="5"/>
        <v>13</v>
      </c>
      <c r="S17" s="43">
        <f t="shared" si="6"/>
        <v>17</v>
      </c>
      <c r="T17" s="43">
        <f t="shared" si="8"/>
        <v>19</v>
      </c>
      <c r="U17" s="43">
        <f>SMALL(E17:L17,8)</f>
        <v>20</v>
      </c>
    </row>
    <row r="18" spans="1:21" x14ac:dyDescent="0.2">
      <c r="A18" s="14">
        <f t="shared" si="7"/>
        <v>17</v>
      </c>
      <c r="B18" s="24" t="s">
        <v>92</v>
      </c>
      <c r="C18" s="11">
        <v>2006</v>
      </c>
      <c r="D18" s="17" t="s">
        <v>96</v>
      </c>
      <c r="E18" s="18" t="s">
        <v>52</v>
      </c>
      <c r="F18" s="27">
        <v>20</v>
      </c>
      <c r="G18" s="19">
        <v>14</v>
      </c>
      <c r="H18" s="19">
        <v>14</v>
      </c>
      <c r="I18" s="25">
        <v>10</v>
      </c>
      <c r="J18" s="25">
        <v>4</v>
      </c>
      <c r="K18" s="23">
        <v>18</v>
      </c>
      <c r="L18" s="22">
        <v>17</v>
      </c>
      <c r="M18" s="41">
        <f t="shared" si="0"/>
        <v>4</v>
      </c>
      <c r="N18" s="42">
        <f t="shared" si="1"/>
        <v>10</v>
      </c>
      <c r="O18" s="42">
        <f t="shared" si="2"/>
        <v>14</v>
      </c>
      <c r="P18" s="13">
        <f t="shared" si="3"/>
        <v>28</v>
      </c>
      <c r="Q18" s="34">
        <f t="shared" si="4"/>
        <v>14</v>
      </c>
      <c r="R18" s="35">
        <f t="shared" si="5"/>
        <v>17</v>
      </c>
      <c r="S18" s="43">
        <f t="shared" si="6"/>
        <v>18</v>
      </c>
      <c r="T18" s="43">
        <f t="shared" si="8"/>
        <v>20</v>
      </c>
      <c r="U18" s="43"/>
    </row>
    <row r="19" spans="1:21" x14ac:dyDescent="0.2">
      <c r="A19" s="14">
        <f t="shared" si="7"/>
        <v>18</v>
      </c>
      <c r="B19" s="15" t="s">
        <v>69</v>
      </c>
      <c r="C19" s="11">
        <v>2006</v>
      </c>
      <c r="D19" s="12" t="s">
        <v>96</v>
      </c>
      <c r="E19" s="26">
        <v>17</v>
      </c>
      <c r="F19" s="16">
        <v>11</v>
      </c>
      <c r="G19" s="16">
        <v>21</v>
      </c>
      <c r="H19" s="16">
        <v>17</v>
      </c>
      <c r="I19" s="27">
        <v>21</v>
      </c>
      <c r="J19" s="27">
        <v>11</v>
      </c>
      <c r="K19" s="27">
        <v>10</v>
      </c>
      <c r="L19" s="28">
        <v>8</v>
      </c>
      <c r="M19" s="41">
        <f t="shared" si="0"/>
        <v>8</v>
      </c>
      <c r="N19" s="42">
        <f t="shared" si="1"/>
        <v>10</v>
      </c>
      <c r="O19" s="42">
        <f t="shared" si="2"/>
        <v>11</v>
      </c>
      <c r="P19" s="13">
        <f t="shared" si="3"/>
        <v>29</v>
      </c>
      <c r="Q19" s="34">
        <f t="shared" si="4"/>
        <v>11</v>
      </c>
      <c r="R19" s="35">
        <f t="shared" si="5"/>
        <v>17</v>
      </c>
      <c r="S19" s="43">
        <f t="shared" si="6"/>
        <v>17</v>
      </c>
      <c r="T19" s="43">
        <f t="shared" si="8"/>
        <v>21</v>
      </c>
      <c r="U19" s="43">
        <f>SMALL(E19:L19,8)</f>
        <v>21</v>
      </c>
    </row>
    <row r="20" spans="1:21" x14ac:dyDescent="0.2">
      <c r="A20" s="14">
        <f t="shared" si="7"/>
        <v>19</v>
      </c>
      <c r="B20" s="24" t="s">
        <v>71</v>
      </c>
      <c r="C20" s="16">
        <v>2007</v>
      </c>
      <c r="D20" s="44" t="s">
        <v>97</v>
      </c>
      <c r="E20" s="18">
        <v>19</v>
      </c>
      <c r="F20" s="25">
        <v>16</v>
      </c>
      <c r="G20" s="19">
        <v>12</v>
      </c>
      <c r="H20" s="19" t="s">
        <v>200</v>
      </c>
      <c r="I20" s="19">
        <v>15</v>
      </c>
      <c r="J20" s="19">
        <v>13</v>
      </c>
      <c r="K20" s="27" t="s">
        <v>52</v>
      </c>
      <c r="L20" s="20">
        <v>9</v>
      </c>
      <c r="M20" s="41">
        <f t="shared" si="0"/>
        <v>9</v>
      </c>
      <c r="N20" s="42">
        <f t="shared" si="1"/>
        <v>12</v>
      </c>
      <c r="O20" s="42">
        <f t="shared" si="2"/>
        <v>13</v>
      </c>
      <c r="P20" s="13">
        <f t="shared" si="3"/>
        <v>34</v>
      </c>
      <c r="Q20" s="34">
        <f t="shared" si="4"/>
        <v>15</v>
      </c>
      <c r="R20" s="35">
        <f t="shared" si="5"/>
        <v>16</v>
      </c>
      <c r="S20" s="43">
        <f t="shared" si="6"/>
        <v>19</v>
      </c>
      <c r="T20" s="43"/>
      <c r="U20" s="43"/>
    </row>
    <row r="21" spans="1:21" x14ac:dyDescent="0.2">
      <c r="A21" s="14">
        <f t="shared" si="7"/>
        <v>20</v>
      </c>
      <c r="B21" s="24" t="s">
        <v>68</v>
      </c>
      <c r="C21" s="11">
        <v>2007</v>
      </c>
      <c r="D21" s="17" t="s">
        <v>96</v>
      </c>
      <c r="E21" s="26">
        <v>16</v>
      </c>
      <c r="F21" s="19">
        <v>18</v>
      </c>
      <c r="G21" s="19">
        <v>13</v>
      </c>
      <c r="H21" s="19">
        <v>12</v>
      </c>
      <c r="I21" s="27">
        <v>12</v>
      </c>
      <c r="J21" s="27">
        <v>12</v>
      </c>
      <c r="K21" s="16">
        <v>11</v>
      </c>
      <c r="L21" s="22">
        <v>12</v>
      </c>
      <c r="M21" s="41">
        <f t="shared" si="0"/>
        <v>11</v>
      </c>
      <c r="N21" s="42">
        <f t="shared" si="1"/>
        <v>12</v>
      </c>
      <c r="O21" s="42">
        <f t="shared" si="2"/>
        <v>12</v>
      </c>
      <c r="P21" s="13">
        <f t="shared" si="3"/>
        <v>35</v>
      </c>
      <c r="Q21" s="34">
        <f t="shared" si="4"/>
        <v>12</v>
      </c>
      <c r="R21" s="35">
        <f t="shared" si="5"/>
        <v>12</v>
      </c>
      <c r="S21" s="43">
        <f t="shared" si="6"/>
        <v>13</v>
      </c>
      <c r="T21" s="43">
        <f t="shared" ref="T21:T28" si="9">SMALL(E21:L21,7)</f>
        <v>16</v>
      </c>
      <c r="U21" s="43">
        <f>SMALL(E21:L21,8)</f>
        <v>18</v>
      </c>
    </row>
    <row r="22" spans="1:21" x14ac:dyDescent="0.2">
      <c r="A22" s="14">
        <f t="shared" si="7"/>
        <v>21</v>
      </c>
      <c r="B22" s="15" t="s">
        <v>65</v>
      </c>
      <c r="C22" s="11">
        <v>2006</v>
      </c>
      <c r="D22" s="44" t="s">
        <v>97</v>
      </c>
      <c r="E22" s="29">
        <v>13</v>
      </c>
      <c r="F22" s="27">
        <v>12</v>
      </c>
      <c r="G22" s="19">
        <v>29</v>
      </c>
      <c r="H22" s="19">
        <v>25</v>
      </c>
      <c r="I22" s="27">
        <v>16</v>
      </c>
      <c r="J22" s="27">
        <v>20</v>
      </c>
      <c r="K22" s="25">
        <v>16</v>
      </c>
      <c r="L22" s="30">
        <v>15</v>
      </c>
      <c r="M22" s="41">
        <f t="shared" si="0"/>
        <v>12</v>
      </c>
      <c r="N22" s="42">
        <f t="shared" si="1"/>
        <v>13</v>
      </c>
      <c r="O22" s="42">
        <f t="shared" si="2"/>
        <v>15</v>
      </c>
      <c r="P22" s="13">
        <f t="shared" si="3"/>
        <v>40</v>
      </c>
      <c r="Q22" s="34">
        <f t="shared" si="4"/>
        <v>16</v>
      </c>
      <c r="R22" s="35">
        <f t="shared" si="5"/>
        <v>16</v>
      </c>
      <c r="S22" s="43">
        <f t="shared" si="6"/>
        <v>20</v>
      </c>
      <c r="T22" s="43">
        <f t="shared" si="9"/>
        <v>25</v>
      </c>
      <c r="U22" s="43">
        <f>SMALL(E22:L22,8)</f>
        <v>29</v>
      </c>
    </row>
    <row r="23" spans="1:21" ht="16" thickBot="1" x14ac:dyDescent="0.25">
      <c r="A23" s="53">
        <f t="shared" si="7"/>
        <v>22</v>
      </c>
      <c r="B23" s="66" t="s">
        <v>70</v>
      </c>
      <c r="C23" s="54">
        <v>2006</v>
      </c>
      <c r="D23" s="55" t="s">
        <v>95</v>
      </c>
      <c r="E23" s="69">
        <v>18</v>
      </c>
      <c r="F23" s="57">
        <v>17</v>
      </c>
      <c r="G23" s="58">
        <v>17</v>
      </c>
      <c r="H23" s="58">
        <v>20</v>
      </c>
      <c r="I23" s="58">
        <v>14</v>
      </c>
      <c r="J23" s="58">
        <v>21</v>
      </c>
      <c r="K23" s="54" t="s">
        <v>52</v>
      </c>
      <c r="L23" s="91">
        <v>11</v>
      </c>
      <c r="M23" s="60">
        <f t="shared" si="0"/>
        <v>11</v>
      </c>
      <c r="N23" s="61">
        <f t="shared" si="1"/>
        <v>14</v>
      </c>
      <c r="O23" s="61">
        <f t="shared" si="2"/>
        <v>17</v>
      </c>
      <c r="P23" s="62">
        <f t="shared" si="3"/>
        <v>42</v>
      </c>
      <c r="Q23" s="63">
        <f t="shared" si="4"/>
        <v>17</v>
      </c>
      <c r="R23" s="64">
        <f t="shared" si="5"/>
        <v>18</v>
      </c>
      <c r="S23" s="65">
        <f t="shared" si="6"/>
        <v>20</v>
      </c>
      <c r="T23" s="65">
        <f t="shared" si="9"/>
        <v>21</v>
      </c>
      <c r="U23" s="65"/>
    </row>
    <row r="24" spans="1:21" ht="16" thickTop="1" x14ac:dyDescent="0.2">
      <c r="A24" s="9">
        <f t="shared" si="7"/>
        <v>23</v>
      </c>
      <c r="B24" s="10" t="s">
        <v>80</v>
      </c>
      <c r="C24" s="11">
        <v>2006</v>
      </c>
      <c r="D24" s="46" t="s">
        <v>99</v>
      </c>
      <c r="E24" s="39">
        <v>28</v>
      </c>
      <c r="F24" s="11">
        <v>23</v>
      </c>
      <c r="G24" s="37">
        <v>30</v>
      </c>
      <c r="H24" s="37">
        <v>23</v>
      </c>
      <c r="I24" s="47">
        <v>17</v>
      </c>
      <c r="J24" s="47">
        <v>14</v>
      </c>
      <c r="K24" s="37">
        <v>19</v>
      </c>
      <c r="L24" s="50">
        <v>13</v>
      </c>
      <c r="M24" s="41">
        <f t="shared" si="0"/>
        <v>13</v>
      </c>
      <c r="N24" s="42">
        <f t="shared" si="1"/>
        <v>14</v>
      </c>
      <c r="O24" s="42">
        <f t="shared" si="2"/>
        <v>17</v>
      </c>
      <c r="P24" s="13">
        <f t="shared" si="3"/>
        <v>44</v>
      </c>
      <c r="Q24" s="34">
        <f t="shared" si="4"/>
        <v>19</v>
      </c>
      <c r="R24" s="35">
        <f t="shared" si="5"/>
        <v>23</v>
      </c>
      <c r="S24" s="43">
        <f t="shared" si="6"/>
        <v>23</v>
      </c>
      <c r="T24" s="43">
        <f t="shared" si="9"/>
        <v>28</v>
      </c>
      <c r="U24" s="43">
        <f>SMALL(E24:L24,8)</f>
        <v>30</v>
      </c>
    </row>
    <row r="25" spans="1:21" x14ac:dyDescent="0.2">
      <c r="A25" s="14">
        <f t="shared" si="7"/>
        <v>24</v>
      </c>
      <c r="B25" s="24" t="s">
        <v>67</v>
      </c>
      <c r="C25" s="16">
        <v>2006</v>
      </c>
      <c r="D25" s="44" t="s">
        <v>97</v>
      </c>
      <c r="E25" s="29">
        <v>15</v>
      </c>
      <c r="F25" s="25">
        <v>13</v>
      </c>
      <c r="G25" s="19">
        <v>19</v>
      </c>
      <c r="H25" s="19" t="s">
        <v>200</v>
      </c>
      <c r="I25" s="27">
        <v>27</v>
      </c>
      <c r="J25" s="27">
        <v>26</v>
      </c>
      <c r="K25" s="25">
        <v>21</v>
      </c>
      <c r="L25" s="30">
        <v>18</v>
      </c>
      <c r="M25" s="41">
        <f t="shared" si="0"/>
        <v>13</v>
      </c>
      <c r="N25" s="42">
        <f t="shared" si="1"/>
        <v>15</v>
      </c>
      <c r="O25" s="42">
        <f t="shared" si="2"/>
        <v>18</v>
      </c>
      <c r="P25" s="13">
        <f t="shared" si="3"/>
        <v>46</v>
      </c>
      <c r="Q25" s="34">
        <f t="shared" si="4"/>
        <v>19</v>
      </c>
      <c r="R25" s="35">
        <f t="shared" si="5"/>
        <v>21</v>
      </c>
      <c r="S25" s="43">
        <f t="shared" si="6"/>
        <v>26</v>
      </c>
      <c r="T25" s="43">
        <f t="shared" si="9"/>
        <v>27</v>
      </c>
      <c r="U25" s="43"/>
    </row>
    <row r="26" spans="1:21" x14ac:dyDescent="0.2">
      <c r="A26" s="14">
        <f>A25+1</f>
        <v>25</v>
      </c>
      <c r="B26" s="24" t="s">
        <v>77</v>
      </c>
      <c r="C26" s="11">
        <v>2006</v>
      </c>
      <c r="D26" s="17" t="s">
        <v>96</v>
      </c>
      <c r="E26" s="26">
        <v>25</v>
      </c>
      <c r="F26" s="19">
        <v>25</v>
      </c>
      <c r="G26" s="19">
        <v>20</v>
      </c>
      <c r="H26" s="19">
        <v>15</v>
      </c>
      <c r="I26" s="19">
        <v>26</v>
      </c>
      <c r="J26" s="19">
        <v>27</v>
      </c>
      <c r="K26" s="27">
        <v>30</v>
      </c>
      <c r="L26" s="20">
        <v>24</v>
      </c>
      <c r="M26" s="41">
        <f t="shared" si="0"/>
        <v>15</v>
      </c>
      <c r="N26" s="42">
        <f t="shared" si="1"/>
        <v>20</v>
      </c>
      <c r="O26" s="42">
        <f t="shared" si="2"/>
        <v>24</v>
      </c>
      <c r="P26" s="13">
        <f t="shared" si="3"/>
        <v>59</v>
      </c>
      <c r="Q26" s="34">
        <f t="shared" si="4"/>
        <v>25</v>
      </c>
      <c r="R26" s="35">
        <f t="shared" si="5"/>
        <v>25</v>
      </c>
      <c r="S26" s="43">
        <f t="shared" si="6"/>
        <v>26</v>
      </c>
      <c r="T26" s="43">
        <f t="shared" si="9"/>
        <v>27</v>
      </c>
      <c r="U26" s="43">
        <f>SMALL(E26:L26,8)</f>
        <v>30</v>
      </c>
    </row>
    <row r="27" spans="1:21" x14ac:dyDescent="0.2">
      <c r="A27" s="14">
        <f t="shared" ref="A27:A43" si="10">A26+1</f>
        <v>26</v>
      </c>
      <c r="B27" s="24" t="s">
        <v>81</v>
      </c>
      <c r="C27" s="16">
        <v>2006</v>
      </c>
      <c r="D27" s="12" t="s">
        <v>96</v>
      </c>
      <c r="E27" s="26">
        <v>29</v>
      </c>
      <c r="F27" s="19">
        <v>31</v>
      </c>
      <c r="G27" s="27">
        <v>22</v>
      </c>
      <c r="H27" s="27">
        <v>19</v>
      </c>
      <c r="I27" s="19">
        <v>22</v>
      </c>
      <c r="J27" s="19">
        <v>25</v>
      </c>
      <c r="K27" s="27">
        <v>22</v>
      </c>
      <c r="L27" s="20">
        <v>19</v>
      </c>
      <c r="M27" s="41">
        <f t="shared" si="0"/>
        <v>19</v>
      </c>
      <c r="N27" s="42">
        <f t="shared" si="1"/>
        <v>19</v>
      </c>
      <c r="O27" s="42">
        <f t="shared" si="2"/>
        <v>22</v>
      </c>
      <c r="P27" s="13">
        <f t="shared" si="3"/>
        <v>60</v>
      </c>
      <c r="Q27" s="34">
        <f t="shared" si="4"/>
        <v>22</v>
      </c>
      <c r="R27" s="35">
        <f t="shared" si="5"/>
        <v>22</v>
      </c>
      <c r="S27" s="43">
        <f t="shared" si="6"/>
        <v>25</v>
      </c>
      <c r="T27" s="43">
        <f t="shared" si="9"/>
        <v>29</v>
      </c>
      <c r="U27" s="43">
        <f>SMALL(E27:L27,8)</f>
        <v>31</v>
      </c>
    </row>
    <row r="28" spans="1:21" x14ac:dyDescent="0.2">
      <c r="A28" s="14">
        <f>A27+1</f>
        <v>27</v>
      </c>
      <c r="B28" s="15" t="s">
        <v>78</v>
      </c>
      <c r="C28" s="11">
        <v>2007</v>
      </c>
      <c r="D28" s="17" t="s">
        <v>95</v>
      </c>
      <c r="E28" s="26">
        <v>26</v>
      </c>
      <c r="F28" s="27">
        <v>24</v>
      </c>
      <c r="G28" s="23">
        <v>18</v>
      </c>
      <c r="H28" s="23" t="s">
        <v>200</v>
      </c>
      <c r="I28" s="19">
        <v>20</v>
      </c>
      <c r="J28" s="19">
        <v>22</v>
      </c>
      <c r="K28" s="19">
        <v>23</v>
      </c>
      <c r="L28" s="20">
        <v>22</v>
      </c>
      <c r="M28" s="41">
        <f t="shared" si="0"/>
        <v>18</v>
      </c>
      <c r="N28" s="42">
        <f t="shared" si="1"/>
        <v>20</v>
      </c>
      <c r="O28" s="42">
        <f t="shared" si="2"/>
        <v>22</v>
      </c>
      <c r="P28" s="13">
        <f t="shared" si="3"/>
        <v>60</v>
      </c>
      <c r="Q28" s="34">
        <f t="shared" si="4"/>
        <v>22</v>
      </c>
      <c r="R28" s="35">
        <f t="shared" si="5"/>
        <v>23</v>
      </c>
      <c r="S28" s="43">
        <f t="shared" si="6"/>
        <v>24</v>
      </c>
      <c r="T28" s="43">
        <f t="shared" si="9"/>
        <v>26</v>
      </c>
      <c r="U28" s="43"/>
    </row>
    <row r="29" spans="1:21" x14ac:dyDescent="0.2">
      <c r="A29" s="36">
        <f t="shared" si="10"/>
        <v>28</v>
      </c>
      <c r="B29" s="24" t="s">
        <v>79</v>
      </c>
      <c r="C29" s="11">
        <v>2006</v>
      </c>
      <c r="D29" s="44" t="s">
        <v>99</v>
      </c>
      <c r="E29" s="18">
        <v>27</v>
      </c>
      <c r="F29" s="27">
        <v>28</v>
      </c>
      <c r="G29" s="27">
        <v>24</v>
      </c>
      <c r="H29" s="27">
        <v>18</v>
      </c>
      <c r="I29" s="19">
        <v>23</v>
      </c>
      <c r="J29" s="19">
        <v>24</v>
      </c>
      <c r="K29" s="27" t="s">
        <v>100</v>
      </c>
      <c r="L29" s="28" t="s">
        <v>100</v>
      </c>
      <c r="M29" s="41">
        <f t="shared" si="0"/>
        <v>18</v>
      </c>
      <c r="N29" s="42">
        <f t="shared" si="1"/>
        <v>23</v>
      </c>
      <c r="O29" s="42">
        <f t="shared" si="2"/>
        <v>24</v>
      </c>
      <c r="P29" s="13">
        <f t="shared" si="3"/>
        <v>65</v>
      </c>
      <c r="Q29" s="34">
        <f t="shared" si="4"/>
        <v>24</v>
      </c>
      <c r="R29" s="35">
        <f t="shared" si="5"/>
        <v>27</v>
      </c>
      <c r="S29" s="43">
        <f t="shared" si="6"/>
        <v>28</v>
      </c>
      <c r="T29" s="43"/>
      <c r="U29" s="43"/>
    </row>
    <row r="30" spans="1:21" x14ac:dyDescent="0.2">
      <c r="A30" s="14">
        <f>A29+1</f>
        <v>29</v>
      </c>
      <c r="B30" s="24" t="s">
        <v>87</v>
      </c>
      <c r="C30" s="11">
        <v>2007</v>
      </c>
      <c r="D30" s="44" t="s">
        <v>97</v>
      </c>
      <c r="E30" s="29">
        <v>35</v>
      </c>
      <c r="F30" s="27">
        <v>37</v>
      </c>
      <c r="G30" s="27">
        <v>26</v>
      </c>
      <c r="H30" s="27">
        <v>24</v>
      </c>
      <c r="I30" s="27">
        <v>29</v>
      </c>
      <c r="J30" s="27">
        <v>31</v>
      </c>
      <c r="K30" s="27">
        <v>24</v>
      </c>
      <c r="L30" s="20">
        <v>23</v>
      </c>
      <c r="M30" s="41">
        <f t="shared" si="0"/>
        <v>23</v>
      </c>
      <c r="N30" s="42">
        <f t="shared" si="1"/>
        <v>24</v>
      </c>
      <c r="O30" s="42">
        <f t="shared" si="2"/>
        <v>24</v>
      </c>
      <c r="P30" s="13">
        <f t="shared" si="3"/>
        <v>71</v>
      </c>
      <c r="Q30" s="34">
        <f t="shared" si="4"/>
        <v>26</v>
      </c>
      <c r="R30" s="35">
        <f t="shared" si="5"/>
        <v>29</v>
      </c>
      <c r="S30" s="43">
        <f t="shared" si="6"/>
        <v>31</v>
      </c>
      <c r="T30" s="43">
        <f>SMALL(E30:L30,7)</f>
        <v>35</v>
      </c>
      <c r="U30" s="43">
        <f>SMALL(E30:L30,8)</f>
        <v>37</v>
      </c>
    </row>
    <row r="31" spans="1:21" x14ac:dyDescent="0.2">
      <c r="A31" s="14">
        <f t="shared" si="10"/>
        <v>30</v>
      </c>
      <c r="B31" s="15" t="s">
        <v>75</v>
      </c>
      <c r="C31" s="16">
        <v>2006</v>
      </c>
      <c r="D31" s="44" t="s">
        <v>97</v>
      </c>
      <c r="E31" s="18">
        <v>23</v>
      </c>
      <c r="F31" s="27">
        <v>25</v>
      </c>
      <c r="G31" s="19">
        <v>27</v>
      </c>
      <c r="H31" s="19">
        <v>26</v>
      </c>
      <c r="I31" s="19">
        <v>25</v>
      </c>
      <c r="J31" s="19">
        <v>38</v>
      </c>
      <c r="K31" s="19">
        <v>28</v>
      </c>
      <c r="L31" s="20" t="s">
        <v>200</v>
      </c>
      <c r="M31" s="41">
        <f t="shared" si="0"/>
        <v>23</v>
      </c>
      <c r="N31" s="42">
        <f t="shared" si="1"/>
        <v>25</v>
      </c>
      <c r="O31" s="42">
        <f t="shared" si="2"/>
        <v>25</v>
      </c>
      <c r="P31" s="13">
        <f t="shared" si="3"/>
        <v>73</v>
      </c>
      <c r="Q31" s="34">
        <f t="shared" si="4"/>
        <v>26</v>
      </c>
      <c r="R31" s="35">
        <f t="shared" si="5"/>
        <v>27</v>
      </c>
      <c r="S31" s="43">
        <f t="shared" si="6"/>
        <v>28</v>
      </c>
      <c r="T31" s="43">
        <f>SMALL(E31:L31,7)</f>
        <v>38</v>
      </c>
      <c r="U31" s="43"/>
    </row>
    <row r="32" spans="1:21" x14ac:dyDescent="0.2">
      <c r="A32" s="14">
        <f t="shared" si="10"/>
        <v>31</v>
      </c>
      <c r="B32" s="15" t="s">
        <v>76</v>
      </c>
      <c r="C32" s="16">
        <v>2007</v>
      </c>
      <c r="D32" s="46" t="s">
        <v>97</v>
      </c>
      <c r="E32" s="26">
        <v>24</v>
      </c>
      <c r="F32" s="27">
        <v>27</v>
      </c>
      <c r="G32" s="16">
        <v>32</v>
      </c>
      <c r="H32" s="16" t="s">
        <v>200</v>
      </c>
      <c r="I32" s="27">
        <v>24</v>
      </c>
      <c r="J32" s="27">
        <v>29</v>
      </c>
      <c r="K32" s="19">
        <v>27</v>
      </c>
      <c r="L32" s="20">
        <v>26</v>
      </c>
      <c r="M32" s="41">
        <f t="shared" si="0"/>
        <v>24</v>
      </c>
      <c r="N32" s="42">
        <f t="shared" si="1"/>
        <v>24</v>
      </c>
      <c r="O32" s="42">
        <f t="shared" si="2"/>
        <v>26</v>
      </c>
      <c r="P32" s="13">
        <f t="shared" si="3"/>
        <v>74</v>
      </c>
      <c r="Q32" s="34">
        <f t="shared" si="4"/>
        <v>27</v>
      </c>
      <c r="R32" s="35">
        <f t="shared" si="5"/>
        <v>27</v>
      </c>
      <c r="S32" s="43">
        <f t="shared" si="6"/>
        <v>29</v>
      </c>
      <c r="T32" s="43">
        <f>SMALL(E32:L32,7)</f>
        <v>32</v>
      </c>
      <c r="U32" s="43"/>
    </row>
    <row r="33" spans="1:21" x14ac:dyDescent="0.2">
      <c r="A33" s="14">
        <f t="shared" si="10"/>
        <v>32</v>
      </c>
      <c r="B33" s="15" t="s">
        <v>85</v>
      </c>
      <c r="C33" s="11">
        <v>2007</v>
      </c>
      <c r="D33" s="17" t="s">
        <v>96</v>
      </c>
      <c r="E33" s="29">
        <v>33</v>
      </c>
      <c r="F33" s="27">
        <v>35</v>
      </c>
      <c r="G33" s="16">
        <v>28</v>
      </c>
      <c r="H33" s="16">
        <v>22</v>
      </c>
      <c r="I33" s="19" t="s">
        <v>100</v>
      </c>
      <c r="J33" s="19" t="s">
        <v>100</v>
      </c>
      <c r="K33" s="19">
        <v>25</v>
      </c>
      <c r="L33" s="20">
        <v>28</v>
      </c>
      <c r="M33" s="41">
        <f t="shared" si="0"/>
        <v>22</v>
      </c>
      <c r="N33" s="42">
        <f t="shared" si="1"/>
        <v>25</v>
      </c>
      <c r="O33" s="42">
        <f t="shared" si="2"/>
        <v>28</v>
      </c>
      <c r="P33" s="13">
        <f t="shared" si="3"/>
        <v>75</v>
      </c>
      <c r="Q33" s="34">
        <f t="shared" si="4"/>
        <v>28</v>
      </c>
      <c r="R33" s="35">
        <f t="shared" si="5"/>
        <v>33</v>
      </c>
      <c r="S33" s="43">
        <f t="shared" si="6"/>
        <v>35</v>
      </c>
      <c r="T33" s="43"/>
      <c r="U33" s="43"/>
    </row>
    <row r="34" spans="1:21" x14ac:dyDescent="0.2">
      <c r="A34" s="14">
        <f t="shared" si="10"/>
        <v>33</v>
      </c>
      <c r="B34" s="15" t="s">
        <v>83</v>
      </c>
      <c r="C34" s="16">
        <v>2007</v>
      </c>
      <c r="D34" s="17" t="s">
        <v>95</v>
      </c>
      <c r="E34" s="18">
        <v>31</v>
      </c>
      <c r="F34" s="19">
        <v>30</v>
      </c>
      <c r="G34" s="27">
        <v>25</v>
      </c>
      <c r="H34" s="27" t="s">
        <v>200</v>
      </c>
      <c r="I34" s="27" t="s">
        <v>200</v>
      </c>
      <c r="J34" s="27">
        <v>23</v>
      </c>
      <c r="K34" s="19">
        <v>34</v>
      </c>
      <c r="L34" s="20">
        <v>27</v>
      </c>
      <c r="M34" s="41">
        <f t="shared" si="0"/>
        <v>23</v>
      </c>
      <c r="N34" s="42">
        <f t="shared" si="1"/>
        <v>25</v>
      </c>
      <c r="O34" s="42">
        <f t="shared" si="2"/>
        <v>27</v>
      </c>
      <c r="P34" s="13">
        <f t="shared" si="3"/>
        <v>75</v>
      </c>
      <c r="Q34" s="34">
        <f t="shared" si="4"/>
        <v>30</v>
      </c>
      <c r="R34" s="35">
        <f t="shared" si="5"/>
        <v>31</v>
      </c>
      <c r="S34" s="43">
        <f t="shared" si="6"/>
        <v>34</v>
      </c>
      <c r="T34" s="43"/>
      <c r="U34" s="43"/>
    </row>
    <row r="35" spans="1:21" x14ac:dyDescent="0.2">
      <c r="A35" s="14">
        <f t="shared" si="10"/>
        <v>34</v>
      </c>
      <c r="B35" s="24" t="s">
        <v>84</v>
      </c>
      <c r="C35" s="16">
        <v>2006</v>
      </c>
      <c r="D35" s="44" t="s">
        <v>99</v>
      </c>
      <c r="E35" s="26">
        <v>32</v>
      </c>
      <c r="F35" s="19">
        <v>32</v>
      </c>
      <c r="G35" s="25">
        <v>33</v>
      </c>
      <c r="H35" s="25">
        <v>27</v>
      </c>
      <c r="I35" s="23">
        <v>33</v>
      </c>
      <c r="J35" s="23">
        <v>33</v>
      </c>
      <c r="K35" s="27">
        <v>26</v>
      </c>
      <c r="L35" s="20">
        <v>25</v>
      </c>
      <c r="M35" s="41">
        <f t="shared" si="0"/>
        <v>25</v>
      </c>
      <c r="N35" s="42">
        <f t="shared" si="1"/>
        <v>26</v>
      </c>
      <c r="O35" s="42">
        <f t="shared" si="2"/>
        <v>27</v>
      </c>
      <c r="P35" s="13">
        <f t="shared" si="3"/>
        <v>78</v>
      </c>
      <c r="Q35" s="34">
        <f t="shared" si="4"/>
        <v>32</v>
      </c>
      <c r="R35" s="35">
        <f t="shared" si="5"/>
        <v>32</v>
      </c>
      <c r="S35" s="43">
        <f t="shared" si="6"/>
        <v>33</v>
      </c>
      <c r="T35" s="43">
        <f>SMALL(E35:L35,7)</f>
        <v>33</v>
      </c>
      <c r="U35" s="43">
        <f>SMALL(E35:L35,8)</f>
        <v>33</v>
      </c>
    </row>
    <row r="36" spans="1:21" x14ac:dyDescent="0.2">
      <c r="A36" s="14">
        <f t="shared" si="10"/>
        <v>35</v>
      </c>
      <c r="B36" s="24" t="s">
        <v>82</v>
      </c>
      <c r="C36" s="16">
        <v>2007</v>
      </c>
      <c r="D36" s="17" t="s">
        <v>98</v>
      </c>
      <c r="E36" s="26">
        <v>30</v>
      </c>
      <c r="F36" s="19">
        <v>29</v>
      </c>
      <c r="G36" s="19">
        <v>23</v>
      </c>
      <c r="H36" s="19">
        <v>29</v>
      </c>
      <c r="I36" s="27">
        <v>31</v>
      </c>
      <c r="J36" s="27">
        <v>34</v>
      </c>
      <c r="K36" s="27">
        <v>29</v>
      </c>
      <c r="L36" s="20">
        <v>30</v>
      </c>
      <c r="M36" s="41">
        <f t="shared" si="0"/>
        <v>23</v>
      </c>
      <c r="N36" s="42">
        <f t="shared" si="1"/>
        <v>29</v>
      </c>
      <c r="O36" s="42">
        <f t="shared" si="2"/>
        <v>29</v>
      </c>
      <c r="P36" s="13">
        <f t="shared" si="3"/>
        <v>81</v>
      </c>
      <c r="Q36" s="34">
        <f t="shared" si="4"/>
        <v>29</v>
      </c>
      <c r="R36" s="35">
        <f t="shared" si="5"/>
        <v>30</v>
      </c>
      <c r="S36" s="43">
        <f t="shared" si="6"/>
        <v>30</v>
      </c>
      <c r="T36" s="43">
        <f>SMALL(E36:L36,7)</f>
        <v>31</v>
      </c>
      <c r="U36" s="43">
        <f>SMALL(E36:L36,8)</f>
        <v>34</v>
      </c>
    </row>
    <row r="37" spans="1:21" x14ac:dyDescent="0.2">
      <c r="A37" s="14">
        <f t="shared" si="10"/>
        <v>36</v>
      </c>
      <c r="B37" s="15" t="s">
        <v>90</v>
      </c>
      <c r="C37" s="16">
        <v>2006</v>
      </c>
      <c r="D37" s="44" t="s">
        <v>97</v>
      </c>
      <c r="E37" s="26">
        <v>38</v>
      </c>
      <c r="F37" s="27">
        <v>38</v>
      </c>
      <c r="G37" s="25">
        <v>36</v>
      </c>
      <c r="H37" s="25">
        <v>28</v>
      </c>
      <c r="I37" s="27">
        <v>32</v>
      </c>
      <c r="J37" s="27">
        <v>28</v>
      </c>
      <c r="K37" s="19">
        <v>31</v>
      </c>
      <c r="L37" s="20">
        <v>29</v>
      </c>
      <c r="M37" s="41">
        <f t="shared" si="0"/>
        <v>28</v>
      </c>
      <c r="N37" s="42">
        <f t="shared" si="1"/>
        <v>28</v>
      </c>
      <c r="O37" s="42">
        <f t="shared" si="2"/>
        <v>29</v>
      </c>
      <c r="P37" s="13">
        <f t="shared" si="3"/>
        <v>85</v>
      </c>
      <c r="Q37" s="34">
        <f t="shared" si="4"/>
        <v>31</v>
      </c>
      <c r="R37" s="35">
        <f t="shared" si="5"/>
        <v>32</v>
      </c>
      <c r="S37" s="43">
        <f t="shared" si="6"/>
        <v>36</v>
      </c>
      <c r="T37" s="43">
        <f>SMALL(E37:L37,7)</f>
        <v>38</v>
      </c>
      <c r="U37" s="43">
        <f>SMALL(E37:L37,8)</f>
        <v>38</v>
      </c>
    </row>
    <row r="38" spans="1:21" x14ac:dyDescent="0.2">
      <c r="A38" s="14">
        <f t="shared" si="10"/>
        <v>37</v>
      </c>
      <c r="B38" s="24" t="s">
        <v>88</v>
      </c>
      <c r="C38" s="11">
        <v>2007</v>
      </c>
      <c r="D38" s="44" t="s">
        <v>99</v>
      </c>
      <c r="E38" s="21">
        <v>36</v>
      </c>
      <c r="F38" s="19">
        <v>33</v>
      </c>
      <c r="G38" s="19">
        <v>31</v>
      </c>
      <c r="H38" s="19">
        <v>21</v>
      </c>
      <c r="I38" s="19" t="s">
        <v>200</v>
      </c>
      <c r="J38" s="19" t="s">
        <v>200</v>
      </c>
      <c r="K38" s="27" t="s">
        <v>100</v>
      </c>
      <c r="L38" s="28" t="s">
        <v>100</v>
      </c>
      <c r="M38" s="41">
        <f t="shared" si="0"/>
        <v>21</v>
      </c>
      <c r="N38" s="42">
        <f t="shared" si="1"/>
        <v>31</v>
      </c>
      <c r="O38" s="42">
        <f t="shared" si="2"/>
        <v>33</v>
      </c>
      <c r="P38" s="13">
        <f t="shared" si="3"/>
        <v>85</v>
      </c>
      <c r="Q38" s="34">
        <f t="shared" si="4"/>
        <v>36</v>
      </c>
      <c r="R38" s="35"/>
      <c r="S38" s="43"/>
      <c r="T38" s="43"/>
      <c r="U38" s="43"/>
    </row>
    <row r="39" spans="1:21" x14ac:dyDescent="0.2">
      <c r="A39" s="14">
        <f t="shared" si="10"/>
        <v>38</v>
      </c>
      <c r="B39" s="24" t="s">
        <v>89</v>
      </c>
      <c r="C39" s="11">
        <v>2006</v>
      </c>
      <c r="D39" s="17" t="s">
        <v>98</v>
      </c>
      <c r="E39" s="26">
        <v>37</v>
      </c>
      <c r="F39" s="25">
        <v>39</v>
      </c>
      <c r="G39" s="27">
        <v>37</v>
      </c>
      <c r="H39" s="27" t="s">
        <v>52</v>
      </c>
      <c r="I39" s="25">
        <v>28</v>
      </c>
      <c r="J39" s="25">
        <v>35</v>
      </c>
      <c r="K39" s="27">
        <v>33</v>
      </c>
      <c r="L39" s="28">
        <v>32</v>
      </c>
      <c r="M39" s="41">
        <f t="shared" si="0"/>
        <v>28</v>
      </c>
      <c r="N39" s="42">
        <f t="shared" si="1"/>
        <v>32</v>
      </c>
      <c r="O39" s="42">
        <f t="shared" si="2"/>
        <v>33</v>
      </c>
      <c r="P39" s="13">
        <f t="shared" si="3"/>
        <v>93</v>
      </c>
      <c r="Q39" s="34">
        <f t="shared" si="4"/>
        <v>35</v>
      </c>
      <c r="R39" s="35">
        <f>SMALL(E39:L39,5)</f>
        <v>37</v>
      </c>
      <c r="S39" s="43">
        <f>SMALL(E39:L39,6)</f>
        <v>37</v>
      </c>
      <c r="T39" s="43">
        <f>SMALL(E39:L39,7)</f>
        <v>39</v>
      </c>
      <c r="U39" s="43"/>
    </row>
    <row r="40" spans="1:21" x14ac:dyDescent="0.2">
      <c r="A40" s="14">
        <f t="shared" si="10"/>
        <v>39</v>
      </c>
      <c r="B40" s="15" t="s">
        <v>93</v>
      </c>
      <c r="C40" s="11">
        <v>2007</v>
      </c>
      <c r="D40" s="44" t="s">
        <v>97</v>
      </c>
      <c r="E40" s="18" t="s">
        <v>100</v>
      </c>
      <c r="F40" s="27" t="s">
        <v>100</v>
      </c>
      <c r="G40" s="27">
        <v>34</v>
      </c>
      <c r="H40" s="27" t="s">
        <v>200</v>
      </c>
      <c r="I40" s="25">
        <v>30</v>
      </c>
      <c r="J40" s="25">
        <v>32</v>
      </c>
      <c r="K40" s="27" t="s">
        <v>100</v>
      </c>
      <c r="L40" s="20" t="s">
        <v>100</v>
      </c>
      <c r="M40" s="41">
        <f t="shared" si="0"/>
        <v>30</v>
      </c>
      <c r="N40" s="42">
        <f t="shared" si="1"/>
        <v>32</v>
      </c>
      <c r="O40" s="42">
        <f t="shared" si="2"/>
        <v>34</v>
      </c>
      <c r="P40" s="13">
        <f t="shared" si="3"/>
        <v>96</v>
      </c>
      <c r="Q40" s="34"/>
      <c r="R40" s="35"/>
      <c r="S40" s="43"/>
      <c r="T40" s="43"/>
      <c r="U40" s="43"/>
    </row>
    <row r="41" spans="1:21" x14ac:dyDescent="0.2">
      <c r="A41" s="14">
        <f t="shared" si="10"/>
        <v>40</v>
      </c>
      <c r="B41" s="24" t="s">
        <v>91</v>
      </c>
      <c r="C41" s="11">
        <v>2006</v>
      </c>
      <c r="D41" s="44" t="s">
        <v>99</v>
      </c>
      <c r="E41" s="26" t="s">
        <v>52</v>
      </c>
      <c r="F41" s="27">
        <v>34</v>
      </c>
      <c r="G41" s="27">
        <v>35</v>
      </c>
      <c r="H41" s="27" t="s">
        <v>52</v>
      </c>
      <c r="I41" s="27">
        <v>35</v>
      </c>
      <c r="J41" s="27">
        <v>36</v>
      </c>
      <c r="K41" s="25">
        <v>32</v>
      </c>
      <c r="L41" s="30">
        <v>31</v>
      </c>
      <c r="M41" s="41">
        <f t="shared" si="0"/>
        <v>31</v>
      </c>
      <c r="N41" s="42">
        <f t="shared" si="1"/>
        <v>32</v>
      </c>
      <c r="O41" s="42">
        <f t="shared" si="2"/>
        <v>34</v>
      </c>
      <c r="P41" s="13">
        <f t="shared" si="3"/>
        <v>97</v>
      </c>
      <c r="Q41" s="34">
        <f>SMALL(E41:L41,4)</f>
        <v>35</v>
      </c>
      <c r="R41" s="35">
        <f>SMALL(E41:L41,5)</f>
        <v>35</v>
      </c>
      <c r="S41" s="43">
        <f>SMALL(E41:L41,6)</f>
        <v>36</v>
      </c>
      <c r="T41" s="43"/>
      <c r="U41" s="43"/>
    </row>
    <row r="42" spans="1:21" x14ac:dyDescent="0.2">
      <c r="A42" s="14">
        <f t="shared" si="10"/>
        <v>41</v>
      </c>
      <c r="B42" s="24" t="s">
        <v>86</v>
      </c>
      <c r="C42" s="16">
        <v>2007</v>
      </c>
      <c r="D42" s="44" t="s">
        <v>97</v>
      </c>
      <c r="E42" s="26">
        <v>34</v>
      </c>
      <c r="F42" s="19">
        <v>36</v>
      </c>
      <c r="G42" s="25" t="s">
        <v>100</v>
      </c>
      <c r="H42" s="25" t="s">
        <v>100</v>
      </c>
      <c r="I42" s="16">
        <v>34</v>
      </c>
      <c r="J42" s="16" t="s">
        <v>52</v>
      </c>
      <c r="K42" s="27" t="s">
        <v>100</v>
      </c>
      <c r="L42" s="28" t="s">
        <v>100</v>
      </c>
      <c r="M42" s="41">
        <f t="shared" si="0"/>
        <v>34</v>
      </c>
      <c r="N42" s="42">
        <f t="shared" si="1"/>
        <v>34</v>
      </c>
      <c r="O42" s="42">
        <f t="shared" si="2"/>
        <v>36</v>
      </c>
      <c r="P42" s="13">
        <f t="shared" si="3"/>
        <v>104</v>
      </c>
      <c r="Q42" s="34"/>
      <c r="R42" s="35"/>
      <c r="S42" s="43"/>
      <c r="T42" s="43"/>
      <c r="U42" s="43"/>
    </row>
    <row r="43" spans="1:21" x14ac:dyDescent="0.2">
      <c r="A43" s="14">
        <f t="shared" si="10"/>
        <v>42</v>
      </c>
      <c r="B43" s="24" t="s">
        <v>94</v>
      </c>
      <c r="C43" s="16">
        <v>2007</v>
      </c>
      <c r="D43" s="17" t="s">
        <v>98</v>
      </c>
      <c r="E43" s="18" t="s">
        <v>100</v>
      </c>
      <c r="F43" s="19" t="s">
        <v>100</v>
      </c>
      <c r="G43" s="27" t="s">
        <v>100</v>
      </c>
      <c r="H43" s="27" t="s">
        <v>100</v>
      </c>
      <c r="I43" s="19">
        <v>18</v>
      </c>
      <c r="J43" s="19">
        <v>18</v>
      </c>
      <c r="K43" s="19" t="s">
        <v>100</v>
      </c>
      <c r="L43" s="28" t="s">
        <v>100</v>
      </c>
      <c r="M43" s="41">
        <f t="shared" si="0"/>
        <v>18</v>
      </c>
      <c r="N43" s="42">
        <f t="shared" si="1"/>
        <v>18</v>
      </c>
      <c r="O43" s="42"/>
      <c r="P43" s="13"/>
      <c r="Q43" s="34"/>
      <c r="R43" s="35"/>
      <c r="S43" s="43"/>
      <c r="T43" s="43"/>
      <c r="U43" s="43"/>
    </row>
    <row r="45" spans="1:21" x14ac:dyDescent="0.2">
      <c r="A45" s="38" t="s">
        <v>203</v>
      </c>
    </row>
  </sheetData>
  <sortState ref="B2:U43">
    <sortCondition ref="P2:P43"/>
    <sortCondition ref="Q2:Q43"/>
    <sortCondition ref="R2:R43"/>
    <sortCondition ref="S2:S43"/>
    <sortCondition ref="T2:T43"/>
    <sortCondition ref="U2:U43"/>
    <sortCondition ref="M2:M43"/>
    <sortCondition ref="N2:N43"/>
    <sortCondition ref="O2:O43"/>
    <sortCondition ref="B2:B43"/>
  </sortState>
  <pageMargins left="0.5" right="0.5" top="0.5" bottom="0.5" header="0.5" footer="0.5"/>
  <pageSetup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55"/>
  <sheetViews>
    <sheetView zoomScaleNormal="100" workbookViewId="0">
      <pane ySplit="1" topLeftCell="A2" activePane="bottomLeft" state="frozen"/>
      <selection pane="bottomLeft"/>
    </sheetView>
  </sheetViews>
  <sheetFormatPr baseColWidth="10" defaultColWidth="8.83203125" defaultRowHeight="15" x14ac:dyDescent="0.2"/>
  <cols>
    <col min="1" max="1" width="5.6640625" style="31" customWidth="1"/>
    <col min="2" max="2" width="16.6640625" style="32" customWidth="1"/>
    <col min="3" max="3" width="5.6640625" style="31" customWidth="1"/>
    <col min="4" max="4" width="14.6640625" style="32" customWidth="1"/>
    <col min="5" max="12" width="8.6640625" style="33" customWidth="1"/>
    <col min="13" max="21" width="7.6640625" style="8" customWidth="1"/>
    <col min="22" max="16384" width="8.83203125" style="8"/>
  </cols>
  <sheetData>
    <row r="1" spans="1:21" ht="46" thickBot="1" x14ac:dyDescent="0.25">
      <c r="A1" s="1" t="s">
        <v>0</v>
      </c>
      <c r="B1" s="2" t="s">
        <v>101</v>
      </c>
      <c r="C1" s="2" t="s">
        <v>1</v>
      </c>
      <c r="D1" s="3" t="s">
        <v>201</v>
      </c>
      <c r="E1" s="4" t="s">
        <v>8</v>
      </c>
      <c r="F1" s="5" t="s">
        <v>9</v>
      </c>
      <c r="G1" s="5" t="s">
        <v>10</v>
      </c>
      <c r="H1" s="5" t="s">
        <v>11</v>
      </c>
      <c r="I1" s="5" t="s">
        <v>17</v>
      </c>
      <c r="J1" s="5" t="s">
        <v>18</v>
      </c>
      <c r="K1" s="5" t="s">
        <v>12</v>
      </c>
      <c r="L1" s="6" t="s">
        <v>13</v>
      </c>
      <c r="M1" s="4" t="s">
        <v>5</v>
      </c>
      <c r="N1" s="5" t="s">
        <v>6</v>
      </c>
      <c r="O1" s="5" t="s">
        <v>14</v>
      </c>
      <c r="P1" s="7" t="s">
        <v>2</v>
      </c>
      <c r="Q1" s="4" t="s">
        <v>16</v>
      </c>
      <c r="R1" s="5" t="s">
        <v>3</v>
      </c>
      <c r="S1" s="5" t="s">
        <v>4</v>
      </c>
      <c r="T1" s="5" t="s">
        <v>7</v>
      </c>
      <c r="U1" s="5" t="s">
        <v>15</v>
      </c>
    </row>
    <row r="2" spans="1:21" x14ac:dyDescent="0.2">
      <c r="A2" s="9">
        <v>1</v>
      </c>
      <c r="B2" s="10" t="s">
        <v>148</v>
      </c>
      <c r="C2" s="11">
        <v>2004</v>
      </c>
      <c r="D2" s="12" t="s">
        <v>97</v>
      </c>
      <c r="E2" s="39">
        <v>1</v>
      </c>
      <c r="F2" s="37">
        <v>1</v>
      </c>
      <c r="G2" s="37" t="s">
        <v>52</v>
      </c>
      <c r="H2" s="37">
        <v>1</v>
      </c>
      <c r="I2" s="37">
        <v>1</v>
      </c>
      <c r="J2" s="37" t="s">
        <v>200</v>
      </c>
      <c r="K2" s="40">
        <v>1</v>
      </c>
      <c r="L2" s="48" t="s">
        <v>52</v>
      </c>
      <c r="M2" s="41">
        <f t="shared" ref="M2:M33" si="0">SMALL(E2:L2,1)</f>
        <v>1</v>
      </c>
      <c r="N2" s="42">
        <f t="shared" ref="N2:N33" si="1">SMALL(E2:L2,2)</f>
        <v>1</v>
      </c>
      <c r="O2" s="42">
        <f t="shared" ref="O2:O48" si="2">SMALL(E2:L2,3)</f>
        <v>1</v>
      </c>
      <c r="P2" s="13">
        <f t="shared" ref="P2:P48" si="3">SUM(M2:O2)</f>
        <v>3</v>
      </c>
      <c r="Q2" s="34">
        <f t="shared" ref="Q2:Q48" si="4">SMALL(E2:L2,4)</f>
        <v>1</v>
      </c>
      <c r="R2" s="35">
        <f t="shared" ref="R2:R42" si="5">SMALL(E2:L2,5)</f>
        <v>1</v>
      </c>
      <c r="S2" s="43"/>
      <c r="T2" s="43"/>
      <c r="U2" s="43"/>
    </row>
    <row r="3" spans="1:21" x14ac:dyDescent="0.2">
      <c r="A3" s="14">
        <f t="shared" ref="A3:A25" si="6">A2+1</f>
        <v>2</v>
      </c>
      <c r="B3" s="24" t="s">
        <v>155</v>
      </c>
      <c r="C3" s="11">
        <v>2005</v>
      </c>
      <c r="D3" s="12" t="s">
        <v>96</v>
      </c>
      <c r="E3" s="26">
        <v>8</v>
      </c>
      <c r="F3" s="27">
        <v>2</v>
      </c>
      <c r="G3" s="19">
        <v>1</v>
      </c>
      <c r="H3" s="19">
        <v>2</v>
      </c>
      <c r="I3" s="19">
        <v>34</v>
      </c>
      <c r="J3" s="19">
        <v>25</v>
      </c>
      <c r="K3" s="27" t="s">
        <v>52</v>
      </c>
      <c r="L3" s="20">
        <v>1</v>
      </c>
      <c r="M3" s="41">
        <f t="shared" si="0"/>
        <v>1</v>
      </c>
      <c r="N3" s="42">
        <f t="shared" si="1"/>
        <v>1</v>
      </c>
      <c r="O3" s="42">
        <f t="shared" si="2"/>
        <v>2</v>
      </c>
      <c r="P3" s="13">
        <f t="shared" si="3"/>
        <v>4</v>
      </c>
      <c r="Q3" s="34">
        <f t="shared" si="4"/>
        <v>2</v>
      </c>
      <c r="R3" s="35">
        <f t="shared" si="5"/>
        <v>8</v>
      </c>
      <c r="S3" s="43">
        <f t="shared" ref="S3:S25" si="7">SMALL(E3:L3,6)</f>
        <v>25</v>
      </c>
      <c r="T3" s="43">
        <f>SMALL(E3:L3,7)</f>
        <v>34</v>
      </c>
      <c r="U3" s="43"/>
    </row>
    <row r="4" spans="1:21" x14ac:dyDescent="0.2">
      <c r="A4" s="14">
        <f t="shared" si="6"/>
        <v>3</v>
      </c>
      <c r="B4" s="24" t="s">
        <v>192</v>
      </c>
      <c r="C4" s="16">
        <v>2004</v>
      </c>
      <c r="D4" s="17" t="s">
        <v>97</v>
      </c>
      <c r="E4" s="29" t="s">
        <v>52</v>
      </c>
      <c r="F4" s="19">
        <v>4</v>
      </c>
      <c r="G4" s="25">
        <v>6</v>
      </c>
      <c r="H4" s="25">
        <v>7</v>
      </c>
      <c r="I4" s="19">
        <v>42</v>
      </c>
      <c r="J4" s="19">
        <v>1</v>
      </c>
      <c r="K4" s="19">
        <v>2</v>
      </c>
      <c r="L4" s="20">
        <v>2</v>
      </c>
      <c r="M4" s="41">
        <f t="shared" si="0"/>
        <v>1</v>
      </c>
      <c r="N4" s="42">
        <f t="shared" si="1"/>
        <v>2</v>
      </c>
      <c r="O4" s="42">
        <f t="shared" si="2"/>
        <v>2</v>
      </c>
      <c r="P4" s="13">
        <f t="shared" si="3"/>
        <v>5</v>
      </c>
      <c r="Q4" s="34">
        <f t="shared" si="4"/>
        <v>4</v>
      </c>
      <c r="R4" s="35">
        <f t="shared" si="5"/>
        <v>6</v>
      </c>
      <c r="S4" s="43">
        <f t="shared" si="7"/>
        <v>7</v>
      </c>
      <c r="T4" s="43">
        <f>SMALL(E4:L4,7)</f>
        <v>42</v>
      </c>
      <c r="U4" s="43"/>
    </row>
    <row r="5" spans="1:21" x14ac:dyDescent="0.2">
      <c r="A5" s="14">
        <f t="shared" si="6"/>
        <v>4</v>
      </c>
      <c r="B5" s="24" t="s">
        <v>149</v>
      </c>
      <c r="C5" s="11">
        <v>2004</v>
      </c>
      <c r="D5" s="17" t="s">
        <v>97</v>
      </c>
      <c r="E5" s="18">
        <v>2</v>
      </c>
      <c r="F5" s="27" t="s">
        <v>52</v>
      </c>
      <c r="G5" s="19">
        <v>25</v>
      </c>
      <c r="H5" s="19">
        <v>13</v>
      </c>
      <c r="I5" s="25">
        <v>2</v>
      </c>
      <c r="J5" s="25">
        <v>2</v>
      </c>
      <c r="K5" s="19">
        <v>4</v>
      </c>
      <c r="L5" s="20">
        <v>4</v>
      </c>
      <c r="M5" s="41">
        <f t="shared" si="0"/>
        <v>2</v>
      </c>
      <c r="N5" s="42">
        <f t="shared" si="1"/>
        <v>2</v>
      </c>
      <c r="O5" s="42">
        <f t="shared" si="2"/>
        <v>2</v>
      </c>
      <c r="P5" s="13">
        <f t="shared" si="3"/>
        <v>6</v>
      </c>
      <c r="Q5" s="34">
        <f t="shared" si="4"/>
        <v>4</v>
      </c>
      <c r="R5" s="35">
        <f t="shared" si="5"/>
        <v>4</v>
      </c>
      <c r="S5" s="43">
        <f t="shared" si="7"/>
        <v>13</v>
      </c>
      <c r="T5" s="43">
        <f>SMALL(E5:L5,7)</f>
        <v>25</v>
      </c>
      <c r="U5" s="43"/>
    </row>
    <row r="6" spans="1:21" x14ac:dyDescent="0.2">
      <c r="A6" s="14">
        <f t="shared" si="6"/>
        <v>5</v>
      </c>
      <c r="B6" s="15" t="s">
        <v>151</v>
      </c>
      <c r="C6" s="11">
        <v>2004</v>
      </c>
      <c r="D6" s="17" t="s">
        <v>96</v>
      </c>
      <c r="E6" s="18">
        <v>4</v>
      </c>
      <c r="F6" s="19">
        <v>3</v>
      </c>
      <c r="G6" s="19" t="s">
        <v>52</v>
      </c>
      <c r="H6" s="19" t="s">
        <v>52</v>
      </c>
      <c r="I6" s="27">
        <v>6</v>
      </c>
      <c r="J6" s="27">
        <v>3</v>
      </c>
      <c r="K6" s="27">
        <v>3</v>
      </c>
      <c r="L6" s="28">
        <v>34</v>
      </c>
      <c r="M6" s="41">
        <f t="shared" si="0"/>
        <v>3</v>
      </c>
      <c r="N6" s="42">
        <f t="shared" si="1"/>
        <v>3</v>
      </c>
      <c r="O6" s="42">
        <f t="shared" si="2"/>
        <v>3</v>
      </c>
      <c r="P6" s="13">
        <f t="shared" si="3"/>
        <v>9</v>
      </c>
      <c r="Q6" s="34">
        <f t="shared" si="4"/>
        <v>4</v>
      </c>
      <c r="R6" s="35">
        <f t="shared" si="5"/>
        <v>6</v>
      </c>
      <c r="S6" s="43">
        <f t="shared" si="7"/>
        <v>34</v>
      </c>
      <c r="T6" s="43"/>
      <c r="U6" s="43"/>
    </row>
    <row r="7" spans="1:21" x14ac:dyDescent="0.2">
      <c r="A7" s="14">
        <f t="shared" si="6"/>
        <v>6</v>
      </c>
      <c r="B7" s="15" t="s">
        <v>160</v>
      </c>
      <c r="C7" s="11">
        <v>2005</v>
      </c>
      <c r="D7" s="17" t="s">
        <v>98</v>
      </c>
      <c r="E7" s="29">
        <v>13</v>
      </c>
      <c r="F7" s="19">
        <v>12</v>
      </c>
      <c r="G7" s="27">
        <v>2</v>
      </c>
      <c r="H7" s="27">
        <v>4</v>
      </c>
      <c r="I7" s="25">
        <v>4</v>
      </c>
      <c r="J7" s="25">
        <v>5</v>
      </c>
      <c r="K7" s="25">
        <v>7</v>
      </c>
      <c r="L7" s="30">
        <v>5</v>
      </c>
      <c r="M7" s="41">
        <f t="shared" si="0"/>
        <v>2</v>
      </c>
      <c r="N7" s="42">
        <f t="shared" si="1"/>
        <v>4</v>
      </c>
      <c r="O7" s="42">
        <f t="shared" si="2"/>
        <v>4</v>
      </c>
      <c r="P7" s="13">
        <f t="shared" si="3"/>
        <v>10</v>
      </c>
      <c r="Q7" s="34">
        <f t="shared" si="4"/>
        <v>5</v>
      </c>
      <c r="R7" s="35">
        <f t="shared" si="5"/>
        <v>5</v>
      </c>
      <c r="S7" s="43">
        <f t="shared" si="7"/>
        <v>7</v>
      </c>
      <c r="T7" s="43">
        <f>SMALL(E7:L7,7)</f>
        <v>12</v>
      </c>
      <c r="U7" s="43">
        <f>SMALL(E7:L7,8)</f>
        <v>13</v>
      </c>
    </row>
    <row r="8" spans="1:21" x14ac:dyDescent="0.2">
      <c r="A8" s="14">
        <f t="shared" si="6"/>
        <v>7</v>
      </c>
      <c r="B8" s="15" t="s">
        <v>152</v>
      </c>
      <c r="C8" s="11">
        <v>2004</v>
      </c>
      <c r="D8" s="12" t="s">
        <v>96</v>
      </c>
      <c r="E8" s="18">
        <v>5</v>
      </c>
      <c r="F8" s="19">
        <v>6</v>
      </c>
      <c r="G8" s="25">
        <v>11</v>
      </c>
      <c r="H8" s="25" t="s">
        <v>52</v>
      </c>
      <c r="I8" s="27">
        <v>3</v>
      </c>
      <c r="J8" s="27">
        <v>35</v>
      </c>
      <c r="K8" s="19" t="s">
        <v>52</v>
      </c>
      <c r="L8" s="20">
        <v>3</v>
      </c>
      <c r="M8" s="41">
        <f t="shared" si="0"/>
        <v>3</v>
      </c>
      <c r="N8" s="42">
        <f t="shared" si="1"/>
        <v>3</v>
      </c>
      <c r="O8" s="42">
        <f t="shared" si="2"/>
        <v>5</v>
      </c>
      <c r="P8" s="13">
        <f t="shared" si="3"/>
        <v>11</v>
      </c>
      <c r="Q8" s="34">
        <f t="shared" si="4"/>
        <v>6</v>
      </c>
      <c r="R8" s="35">
        <f t="shared" si="5"/>
        <v>11</v>
      </c>
      <c r="S8" s="43">
        <f t="shared" si="7"/>
        <v>35</v>
      </c>
      <c r="T8" s="43"/>
      <c r="U8" s="43"/>
    </row>
    <row r="9" spans="1:21" x14ac:dyDescent="0.2">
      <c r="A9" s="14">
        <f t="shared" si="6"/>
        <v>8</v>
      </c>
      <c r="B9" s="15" t="s">
        <v>158</v>
      </c>
      <c r="C9" s="16">
        <v>2004</v>
      </c>
      <c r="D9" s="17" t="s">
        <v>96</v>
      </c>
      <c r="E9" s="26">
        <v>11</v>
      </c>
      <c r="F9" s="27">
        <v>7</v>
      </c>
      <c r="G9" s="25">
        <v>3</v>
      </c>
      <c r="H9" s="25">
        <v>8</v>
      </c>
      <c r="I9" s="19">
        <v>5</v>
      </c>
      <c r="J9" s="19">
        <v>4</v>
      </c>
      <c r="K9" s="16" t="s">
        <v>100</v>
      </c>
      <c r="L9" s="22" t="s">
        <v>100</v>
      </c>
      <c r="M9" s="41">
        <f t="shared" si="0"/>
        <v>3</v>
      </c>
      <c r="N9" s="42">
        <f t="shared" si="1"/>
        <v>4</v>
      </c>
      <c r="O9" s="42">
        <f t="shared" si="2"/>
        <v>5</v>
      </c>
      <c r="P9" s="13">
        <f t="shared" si="3"/>
        <v>12</v>
      </c>
      <c r="Q9" s="34">
        <f t="shared" si="4"/>
        <v>7</v>
      </c>
      <c r="R9" s="35">
        <f t="shared" si="5"/>
        <v>8</v>
      </c>
      <c r="S9" s="43">
        <f t="shared" si="7"/>
        <v>11</v>
      </c>
      <c r="T9" s="43"/>
      <c r="U9" s="43"/>
    </row>
    <row r="10" spans="1:21" x14ac:dyDescent="0.2">
      <c r="A10" s="14">
        <f t="shared" si="6"/>
        <v>9</v>
      </c>
      <c r="B10" s="15" t="s">
        <v>150</v>
      </c>
      <c r="C10" s="16">
        <v>2005</v>
      </c>
      <c r="D10" s="12" t="s">
        <v>96</v>
      </c>
      <c r="E10" s="21">
        <v>3</v>
      </c>
      <c r="F10" s="19">
        <v>5</v>
      </c>
      <c r="G10" s="27">
        <v>7</v>
      </c>
      <c r="H10" s="27">
        <v>6</v>
      </c>
      <c r="I10" s="19" t="s">
        <v>52</v>
      </c>
      <c r="J10" s="19">
        <v>9</v>
      </c>
      <c r="K10" s="25">
        <v>7</v>
      </c>
      <c r="L10" s="30">
        <v>7</v>
      </c>
      <c r="M10" s="41">
        <f t="shared" si="0"/>
        <v>3</v>
      </c>
      <c r="N10" s="42">
        <f t="shared" si="1"/>
        <v>5</v>
      </c>
      <c r="O10" s="42">
        <f t="shared" si="2"/>
        <v>6</v>
      </c>
      <c r="P10" s="13">
        <f t="shared" si="3"/>
        <v>14</v>
      </c>
      <c r="Q10" s="34">
        <f t="shared" si="4"/>
        <v>7</v>
      </c>
      <c r="R10" s="35">
        <f t="shared" si="5"/>
        <v>7</v>
      </c>
      <c r="S10" s="43">
        <f t="shared" si="7"/>
        <v>7</v>
      </c>
      <c r="T10" s="43">
        <f>SMALL(E10:L10,7)</f>
        <v>9</v>
      </c>
      <c r="U10" s="43"/>
    </row>
    <row r="11" spans="1:21" x14ac:dyDescent="0.2">
      <c r="A11" s="14">
        <f t="shared" si="6"/>
        <v>10</v>
      </c>
      <c r="B11" s="15" t="s">
        <v>154</v>
      </c>
      <c r="C11" s="16">
        <v>2004</v>
      </c>
      <c r="D11" s="17" t="s">
        <v>97</v>
      </c>
      <c r="E11" s="26">
        <v>7</v>
      </c>
      <c r="F11" s="25" t="s">
        <v>52</v>
      </c>
      <c r="G11" s="27" t="s">
        <v>52</v>
      </c>
      <c r="H11" s="27">
        <v>5</v>
      </c>
      <c r="I11" s="27">
        <v>11</v>
      </c>
      <c r="J11" s="27">
        <v>6</v>
      </c>
      <c r="K11" s="19">
        <v>5</v>
      </c>
      <c r="L11" s="20">
        <v>6</v>
      </c>
      <c r="M11" s="41">
        <f t="shared" si="0"/>
        <v>5</v>
      </c>
      <c r="N11" s="42">
        <f t="shared" si="1"/>
        <v>5</v>
      </c>
      <c r="O11" s="42">
        <f t="shared" si="2"/>
        <v>6</v>
      </c>
      <c r="P11" s="13">
        <f t="shared" si="3"/>
        <v>16</v>
      </c>
      <c r="Q11" s="34">
        <f t="shared" si="4"/>
        <v>6</v>
      </c>
      <c r="R11" s="35">
        <f t="shared" si="5"/>
        <v>7</v>
      </c>
      <c r="S11" s="43">
        <f t="shared" si="7"/>
        <v>11</v>
      </c>
      <c r="T11" s="43"/>
      <c r="U11" s="43"/>
    </row>
    <row r="12" spans="1:21" x14ac:dyDescent="0.2">
      <c r="A12" s="14">
        <f t="shared" si="6"/>
        <v>11</v>
      </c>
      <c r="B12" s="24" t="s">
        <v>165</v>
      </c>
      <c r="C12" s="11">
        <v>2005</v>
      </c>
      <c r="D12" s="17" t="s">
        <v>96</v>
      </c>
      <c r="E12" s="18">
        <v>18</v>
      </c>
      <c r="F12" s="19">
        <v>19</v>
      </c>
      <c r="G12" s="27">
        <v>5</v>
      </c>
      <c r="H12" s="27">
        <v>3</v>
      </c>
      <c r="I12" s="27" t="s">
        <v>52</v>
      </c>
      <c r="J12" s="27">
        <v>8</v>
      </c>
      <c r="K12" s="27">
        <v>11</v>
      </c>
      <c r="L12" s="20">
        <v>12</v>
      </c>
      <c r="M12" s="41">
        <f t="shared" si="0"/>
        <v>3</v>
      </c>
      <c r="N12" s="42">
        <f t="shared" si="1"/>
        <v>5</v>
      </c>
      <c r="O12" s="42">
        <f t="shared" si="2"/>
        <v>8</v>
      </c>
      <c r="P12" s="13">
        <f t="shared" si="3"/>
        <v>16</v>
      </c>
      <c r="Q12" s="34">
        <f t="shared" si="4"/>
        <v>11</v>
      </c>
      <c r="R12" s="35">
        <f t="shared" si="5"/>
        <v>12</v>
      </c>
      <c r="S12" s="43">
        <f t="shared" si="7"/>
        <v>18</v>
      </c>
      <c r="T12" s="43">
        <f>SMALL(E12:L12,7)</f>
        <v>19</v>
      </c>
      <c r="U12" s="43"/>
    </row>
    <row r="13" spans="1:21" x14ac:dyDescent="0.2">
      <c r="A13" s="14">
        <f t="shared" si="6"/>
        <v>12</v>
      </c>
      <c r="B13" s="24" t="s">
        <v>191</v>
      </c>
      <c r="C13" s="11">
        <v>2004</v>
      </c>
      <c r="D13" s="17" t="s">
        <v>97</v>
      </c>
      <c r="E13" s="29" t="s">
        <v>52</v>
      </c>
      <c r="F13" s="25">
        <v>11</v>
      </c>
      <c r="G13" s="19">
        <v>8</v>
      </c>
      <c r="H13" s="19">
        <v>12</v>
      </c>
      <c r="I13" s="19">
        <v>7</v>
      </c>
      <c r="J13" s="19">
        <v>27</v>
      </c>
      <c r="K13" s="19">
        <v>6</v>
      </c>
      <c r="L13" s="20">
        <v>8</v>
      </c>
      <c r="M13" s="41">
        <f t="shared" si="0"/>
        <v>6</v>
      </c>
      <c r="N13" s="42">
        <f t="shared" si="1"/>
        <v>7</v>
      </c>
      <c r="O13" s="42">
        <f t="shared" si="2"/>
        <v>8</v>
      </c>
      <c r="P13" s="13">
        <f t="shared" si="3"/>
        <v>21</v>
      </c>
      <c r="Q13" s="34">
        <f t="shared" si="4"/>
        <v>8</v>
      </c>
      <c r="R13" s="35">
        <f t="shared" si="5"/>
        <v>11</v>
      </c>
      <c r="S13" s="43">
        <f t="shared" si="7"/>
        <v>12</v>
      </c>
      <c r="T13" s="43">
        <f>SMALL(E13:L13,7)</f>
        <v>27</v>
      </c>
      <c r="U13" s="43"/>
    </row>
    <row r="14" spans="1:21" x14ac:dyDescent="0.2">
      <c r="A14" s="14">
        <f t="shared" si="6"/>
        <v>13</v>
      </c>
      <c r="B14" s="24" t="s">
        <v>153</v>
      </c>
      <c r="C14" s="16">
        <v>2004</v>
      </c>
      <c r="D14" s="17" t="s">
        <v>95</v>
      </c>
      <c r="E14" s="26">
        <v>6</v>
      </c>
      <c r="F14" s="27">
        <v>8</v>
      </c>
      <c r="G14" s="19">
        <v>21</v>
      </c>
      <c r="H14" s="19" t="s">
        <v>52</v>
      </c>
      <c r="I14" s="27">
        <v>9</v>
      </c>
      <c r="J14" s="27">
        <v>7</v>
      </c>
      <c r="K14" s="19">
        <v>9</v>
      </c>
      <c r="L14" s="20">
        <v>29</v>
      </c>
      <c r="M14" s="41">
        <f t="shared" si="0"/>
        <v>6</v>
      </c>
      <c r="N14" s="42">
        <f t="shared" si="1"/>
        <v>7</v>
      </c>
      <c r="O14" s="42">
        <f t="shared" si="2"/>
        <v>8</v>
      </c>
      <c r="P14" s="13">
        <f t="shared" si="3"/>
        <v>21</v>
      </c>
      <c r="Q14" s="34">
        <f t="shared" si="4"/>
        <v>9</v>
      </c>
      <c r="R14" s="35">
        <f t="shared" si="5"/>
        <v>9</v>
      </c>
      <c r="S14" s="43">
        <f t="shared" si="7"/>
        <v>21</v>
      </c>
      <c r="T14" s="43">
        <f>SMALL(E14:L14,7)</f>
        <v>29</v>
      </c>
      <c r="U14" s="43"/>
    </row>
    <row r="15" spans="1:21" x14ac:dyDescent="0.2">
      <c r="A15" s="14">
        <f t="shared" si="6"/>
        <v>14</v>
      </c>
      <c r="B15" s="24" t="s">
        <v>169</v>
      </c>
      <c r="C15" s="16">
        <v>2004</v>
      </c>
      <c r="D15" s="17" t="s">
        <v>98</v>
      </c>
      <c r="E15" s="21">
        <v>22</v>
      </c>
      <c r="F15" s="19">
        <v>15</v>
      </c>
      <c r="G15" s="27">
        <v>4</v>
      </c>
      <c r="H15" s="27">
        <v>9</v>
      </c>
      <c r="I15" s="19">
        <v>8</v>
      </c>
      <c r="J15" s="19">
        <v>10</v>
      </c>
      <c r="K15" s="27" t="s">
        <v>100</v>
      </c>
      <c r="L15" s="20" t="s">
        <v>100</v>
      </c>
      <c r="M15" s="41">
        <f t="shared" si="0"/>
        <v>4</v>
      </c>
      <c r="N15" s="42">
        <f t="shared" si="1"/>
        <v>8</v>
      </c>
      <c r="O15" s="42">
        <f t="shared" si="2"/>
        <v>9</v>
      </c>
      <c r="P15" s="13">
        <f t="shared" si="3"/>
        <v>21</v>
      </c>
      <c r="Q15" s="34">
        <f t="shared" si="4"/>
        <v>10</v>
      </c>
      <c r="R15" s="35">
        <f t="shared" si="5"/>
        <v>15</v>
      </c>
      <c r="S15" s="43">
        <f t="shared" si="7"/>
        <v>22</v>
      </c>
      <c r="T15" s="43"/>
      <c r="U15" s="43"/>
    </row>
    <row r="16" spans="1:21" x14ac:dyDescent="0.2">
      <c r="A16" s="14">
        <f t="shared" si="6"/>
        <v>15</v>
      </c>
      <c r="B16" s="15" t="s">
        <v>157</v>
      </c>
      <c r="C16" s="11">
        <v>2005</v>
      </c>
      <c r="D16" s="17" t="s">
        <v>98</v>
      </c>
      <c r="E16" s="18">
        <v>10</v>
      </c>
      <c r="F16" s="19">
        <v>9</v>
      </c>
      <c r="G16" s="27">
        <v>9</v>
      </c>
      <c r="H16" s="27">
        <v>11</v>
      </c>
      <c r="I16" s="27">
        <v>10</v>
      </c>
      <c r="J16" s="27">
        <v>11</v>
      </c>
      <c r="K16" s="19">
        <v>14</v>
      </c>
      <c r="L16" s="20">
        <v>15</v>
      </c>
      <c r="M16" s="41">
        <f t="shared" si="0"/>
        <v>9</v>
      </c>
      <c r="N16" s="42">
        <f t="shared" si="1"/>
        <v>9</v>
      </c>
      <c r="O16" s="42">
        <f t="shared" si="2"/>
        <v>10</v>
      </c>
      <c r="P16" s="13">
        <f t="shared" si="3"/>
        <v>28</v>
      </c>
      <c r="Q16" s="34">
        <f t="shared" si="4"/>
        <v>10</v>
      </c>
      <c r="R16" s="35">
        <f t="shared" si="5"/>
        <v>11</v>
      </c>
      <c r="S16" s="43">
        <f t="shared" si="7"/>
        <v>11</v>
      </c>
      <c r="T16" s="43">
        <f>SMALL(E16:L16,7)</f>
        <v>14</v>
      </c>
      <c r="U16" s="43">
        <f>SMALL(E16:L16,8)</f>
        <v>15</v>
      </c>
    </row>
    <row r="17" spans="1:21" x14ac:dyDescent="0.2">
      <c r="A17" s="14">
        <f t="shared" si="6"/>
        <v>16</v>
      </c>
      <c r="B17" s="15" t="s">
        <v>156</v>
      </c>
      <c r="C17" s="11">
        <v>2005</v>
      </c>
      <c r="D17" s="17" t="s">
        <v>97</v>
      </c>
      <c r="E17" s="18">
        <v>9</v>
      </c>
      <c r="F17" s="19">
        <v>18</v>
      </c>
      <c r="G17" s="27">
        <v>20</v>
      </c>
      <c r="H17" s="27">
        <v>15</v>
      </c>
      <c r="I17" s="23">
        <v>12</v>
      </c>
      <c r="J17" s="23">
        <v>13</v>
      </c>
      <c r="K17" s="27">
        <v>10</v>
      </c>
      <c r="L17" s="28" t="s">
        <v>52</v>
      </c>
      <c r="M17" s="41">
        <f t="shared" si="0"/>
        <v>9</v>
      </c>
      <c r="N17" s="42">
        <f t="shared" si="1"/>
        <v>10</v>
      </c>
      <c r="O17" s="42">
        <f t="shared" si="2"/>
        <v>12</v>
      </c>
      <c r="P17" s="13">
        <f t="shared" si="3"/>
        <v>31</v>
      </c>
      <c r="Q17" s="34">
        <f t="shared" si="4"/>
        <v>13</v>
      </c>
      <c r="R17" s="35">
        <f t="shared" si="5"/>
        <v>15</v>
      </c>
      <c r="S17" s="43">
        <f t="shared" si="7"/>
        <v>18</v>
      </c>
      <c r="T17" s="43">
        <f>SMALL(E17:L17,7)</f>
        <v>20</v>
      </c>
      <c r="U17" s="43"/>
    </row>
    <row r="18" spans="1:21" x14ac:dyDescent="0.2">
      <c r="A18" s="14">
        <f t="shared" si="6"/>
        <v>17</v>
      </c>
      <c r="B18" s="15" t="s">
        <v>167</v>
      </c>
      <c r="C18" s="16">
        <v>2005</v>
      </c>
      <c r="D18" s="17" t="s">
        <v>99</v>
      </c>
      <c r="E18" s="18">
        <v>20</v>
      </c>
      <c r="F18" s="19">
        <v>10</v>
      </c>
      <c r="G18" s="16">
        <v>12</v>
      </c>
      <c r="H18" s="16">
        <v>23</v>
      </c>
      <c r="I18" s="25" t="s">
        <v>52</v>
      </c>
      <c r="J18" s="25" t="s">
        <v>200</v>
      </c>
      <c r="K18" s="27">
        <v>38</v>
      </c>
      <c r="L18" s="20">
        <v>11</v>
      </c>
      <c r="M18" s="41">
        <f t="shared" si="0"/>
        <v>10</v>
      </c>
      <c r="N18" s="42">
        <f t="shared" si="1"/>
        <v>11</v>
      </c>
      <c r="O18" s="42">
        <f t="shared" si="2"/>
        <v>12</v>
      </c>
      <c r="P18" s="13">
        <f t="shared" si="3"/>
        <v>33</v>
      </c>
      <c r="Q18" s="34">
        <f t="shared" si="4"/>
        <v>20</v>
      </c>
      <c r="R18" s="35">
        <f t="shared" si="5"/>
        <v>23</v>
      </c>
      <c r="S18" s="43">
        <f t="shared" si="7"/>
        <v>38</v>
      </c>
      <c r="T18" s="43"/>
      <c r="U18" s="43"/>
    </row>
    <row r="19" spans="1:21" x14ac:dyDescent="0.2">
      <c r="A19" s="14">
        <f t="shared" si="6"/>
        <v>18</v>
      </c>
      <c r="B19" s="15" t="s">
        <v>164</v>
      </c>
      <c r="C19" s="16">
        <v>2005</v>
      </c>
      <c r="D19" s="17" t="s">
        <v>96</v>
      </c>
      <c r="E19" s="26">
        <v>17</v>
      </c>
      <c r="F19" s="27">
        <v>20</v>
      </c>
      <c r="G19" s="25">
        <v>19</v>
      </c>
      <c r="H19" s="25">
        <v>16</v>
      </c>
      <c r="I19" s="27">
        <v>23</v>
      </c>
      <c r="J19" s="27">
        <v>19</v>
      </c>
      <c r="K19" s="23">
        <v>13</v>
      </c>
      <c r="L19" s="22">
        <v>9</v>
      </c>
      <c r="M19" s="41">
        <f t="shared" si="0"/>
        <v>9</v>
      </c>
      <c r="N19" s="42">
        <f t="shared" si="1"/>
        <v>13</v>
      </c>
      <c r="O19" s="42">
        <f t="shared" si="2"/>
        <v>16</v>
      </c>
      <c r="P19" s="13">
        <f t="shared" si="3"/>
        <v>38</v>
      </c>
      <c r="Q19" s="34">
        <f t="shared" si="4"/>
        <v>17</v>
      </c>
      <c r="R19" s="35">
        <f t="shared" si="5"/>
        <v>19</v>
      </c>
      <c r="S19" s="43">
        <f t="shared" si="7"/>
        <v>19</v>
      </c>
      <c r="T19" s="43">
        <f t="shared" ref="T19:T25" si="8">SMALL(E19:L19,7)</f>
        <v>20</v>
      </c>
      <c r="U19" s="43">
        <f>SMALL(E19:L19,8)</f>
        <v>23</v>
      </c>
    </row>
    <row r="20" spans="1:21" x14ac:dyDescent="0.2">
      <c r="A20" s="14">
        <f t="shared" si="6"/>
        <v>19</v>
      </c>
      <c r="B20" s="24" t="s">
        <v>162</v>
      </c>
      <c r="C20" s="16">
        <v>2004</v>
      </c>
      <c r="D20" s="12" t="s">
        <v>95</v>
      </c>
      <c r="E20" s="29">
        <v>15</v>
      </c>
      <c r="F20" s="27">
        <v>14</v>
      </c>
      <c r="G20" s="27">
        <v>17</v>
      </c>
      <c r="H20" s="27">
        <v>19</v>
      </c>
      <c r="I20" s="19">
        <v>13</v>
      </c>
      <c r="J20" s="19">
        <v>12</v>
      </c>
      <c r="K20" s="27">
        <v>23</v>
      </c>
      <c r="L20" s="20">
        <v>16</v>
      </c>
      <c r="M20" s="41">
        <f t="shared" si="0"/>
        <v>12</v>
      </c>
      <c r="N20" s="42">
        <f t="shared" si="1"/>
        <v>13</v>
      </c>
      <c r="O20" s="42">
        <f t="shared" si="2"/>
        <v>14</v>
      </c>
      <c r="P20" s="13">
        <f t="shared" si="3"/>
        <v>39</v>
      </c>
      <c r="Q20" s="34">
        <f t="shared" si="4"/>
        <v>15</v>
      </c>
      <c r="R20" s="35">
        <f t="shared" si="5"/>
        <v>16</v>
      </c>
      <c r="S20" s="43">
        <f t="shared" si="7"/>
        <v>17</v>
      </c>
      <c r="T20" s="43">
        <f t="shared" si="8"/>
        <v>19</v>
      </c>
      <c r="U20" s="43">
        <f>SMALL(E20:L20,8)</f>
        <v>23</v>
      </c>
    </row>
    <row r="21" spans="1:21" x14ac:dyDescent="0.2">
      <c r="A21" s="14">
        <f t="shared" si="6"/>
        <v>20</v>
      </c>
      <c r="B21" s="24" t="s">
        <v>166</v>
      </c>
      <c r="C21" s="16">
        <v>2005</v>
      </c>
      <c r="D21" s="17" t="s">
        <v>97</v>
      </c>
      <c r="E21" s="18">
        <v>19</v>
      </c>
      <c r="F21" s="25">
        <v>16</v>
      </c>
      <c r="G21" s="27">
        <v>14</v>
      </c>
      <c r="H21" s="27">
        <v>25</v>
      </c>
      <c r="I21" s="27">
        <v>14</v>
      </c>
      <c r="J21" s="27">
        <v>15</v>
      </c>
      <c r="K21" s="19">
        <v>12</v>
      </c>
      <c r="L21" s="20" t="s">
        <v>200</v>
      </c>
      <c r="M21" s="41">
        <f t="shared" si="0"/>
        <v>12</v>
      </c>
      <c r="N21" s="42">
        <f t="shared" si="1"/>
        <v>14</v>
      </c>
      <c r="O21" s="42">
        <f t="shared" si="2"/>
        <v>14</v>
      </c>
      <c r="P21" s="13">
        <f t="shared" si="3"/>
        <v>40</v>
      </c>
      <c r="Q21" s="34">
        <f t="shared" si="4"/>
        <v>15</v>
      </c>
      <c r="R21" s="35">
        <f t="shared" si="5"/>
        <v>16</v>
      </c>
      <c r="S21" s="43">
        <f t="shared" si="7"/>
        <v>19</v>
      </c>
      <c r="T21" s="43">
        <f t="shared" si="8"/>
        <v>25</v>
      </c>
      <c r="U21" s="43"/>
    </row>
    <row r="22" spans="1:21" x14ac:dyDescent="0.2">
      <c r="A22" s="14">
        <f t="shared" si="6"/>
        <v>21</v>
      </c>
      <c r="B22" s="24" t="s">
        <v>161</v>
      </c>
      <c r="C22" s="11">
        <v>2005</v>
      </c>
      <c r="D22" s="12" t="s">
        <v>96</v>
      </c>
      <c r="E22" s="26">
        <v>14</v>
      </c>
      <c r="F22" s="27" t="s">
        <v>52</v>
      </c>
      <c r="G22" s="19">
        <v>13</v>
      </c>
      <c r="H22" s="19">
        <v>14</v>
      </c>
      <c r="I22" s="27">
        <v>16</v>
      </c>
      <c r="J22" s="27">
        <v>16</v>
      </c>
      <c r="K22" s="25">
        <v>19</v>
      </c>
      <c r="L22" s="30">
        <v>21</v>
      </c>
      <c r="M22" s="41">
        <f t="shared" si="0"/>
        <v>13</v>
      </c>
      <c r="N22" s="42">
        <f t="shared" si="1"/>
        <v>14</v>
      </c>
      <c r="O22" s="42">
        <f t="shared" si="2"/>
        <v>14</v>
      </c>
      <c r="P22" s="13">
        <f t="shared" si="3"/>
        <v>41</v>
      </c>
      <c r="Q22" s="34">
        <f t="shared" si="4"/>
        <v>16</v>
      </c>
      <c r="R22" s="35">
        <f t="shared" si="5"/>
        <v>16</v>
      </c>
      <c r="S22" s="43">
        <f t="shared" si="7"/>
        <v>19</v>
      </c>
      <c r="T22" s="43">
        <f t="shared" si="8"/>
        <v>21</v>
      </c>
      <c r="U22" s="43"/>
    </row>
    <row r="23" spans="1:21" x14ac:dyDescent="0.2">
      <c r="A23" s="14">
        <f t="shared" si="6"/>
        <v>22</v>
      </c>
      <c r="B23" s="15" t="s">
        <v>168</v>
      </c>
      <c r="C23" s="11">
        <v>2004</v>
      </c>
      <c r="D23" s="17" t="s">
        <v>97</v>
      </c>
      <c r="E23" s="29">
        <v>21</v>
      </c>
      <c r="F23" s="19">
        <v>17</v>
      </c>
      <c r="G23" s="27">
        <v>16</v>
      </c>
      <c r="H23" s="27">
        <v>10</v>
      </c>
      <c r="I23" s="27">
        <v>15</v>
      </c>
      <c r="J23" s="27">
        <v>18</v>
      </c>
      <c r="K23" s="27">
        <v>16</v>
      </c>
      <c r="L23" s="28" t="s">
        <v>52</v>
      </c>
      <c r="M23" s="41">
        <f t="shared" si="0"/>
        <v>10</v>
      </c>
      <c r="N23" s="42">
        <f t="shared" si="1"/>
        <v>15</v>
      </c>
      <c r="O23" s="42">
        <f t="shared" si="2"/>
        <v>16</v>
      </c>
      <c r="P23" s="13">
        <f t="shared" si="3"/>
        <v>41</v>
      </c>
      <c r="Q23" s="34">
        <f t="shared" si="4"/>
        <v>16</v>
      </c>
      <c r="R23" s="35">
        <f t="shared" si="5"/>
        <v>17</v>
      </c>
      <c r="S23" s="43">
        <f t="shared" si="7"/>
        <v>18</v>
      </c>
      <c r="T23" s="43">
        <f t="shared" si="8"/>
        <v>21</v>
      </c>
      <c r="U23" s="43"/>
    </row>
    <row r="24" spans="1:21" x14ac:dyDescent="0.2">
      <c r="A24" s="14">
        <f t="shared" si="6"/>
        <v>23</v>
      </c>
      <c r="B24" s="24" t="s">
        <v>172</v>
      </c>
      <c r="C24" s="16">
        <v>2005</v>
      </c>
      <c r="D24" s="17" t="s">
        <v>96</v>
      </c>
      <c r="E24" s="26">
        <v>25</v>
      </c>
      <c r="F24" s="25">
        <v>25</v>
      </c>
      <c r="G24" s="27">
        <v>15</v>
      </c>
      <c r="H24" s="27">
        <v>22</v>
      </c>
      <c r="I24" s="19">
        <v>28</v>
      </c>
      <c r="J24" s="19">
        <v>34</v>
      </c>
      <c r="K24" s="27">
        <v>17</v>
      </c>
      <c r="L24" s="20">
        <v>13</v>
      </c>
      <c r="M24" s="41">
        <f t="shared" si="0"/>
        <v>13</v>
      </c>
      <c r="N24" s="42">
        <f t="shared" si="1"/>
        <v>15</v>
      </c>
      <c r="O24" s="42">
        <f t="shared" si="2"/>
        <v>17</v>
      </c>
      <c r="P24" s="13">
        <f t="shared" si="3"/>
        <v>45</v>
      </c>
      <c r="Q24" s="34">
        <f t="shared" si="4"/>
        <v>22</v>
      </c>
      <c r="R24" s="35">
        <f t="shared" si="5"/>
        <v>25</v>
      </c>
      <c r="S24" s="43">
        <f t="shared" si="7"/>
        <v>25</v>
      </c>
      <c r="T24" s="43">
        <f t="shared" si="8"/>
        <v>28</v>
      </c>
      <c r="U24" s="43">
        <f>SMALL(E24:L24,8)</f>
        <v>34</v>
      </c>
    </row>
    <row r="25" spans="1:21" x14ac:dyDescent="0.2">
      <c r="A25" s="14">
        <f t="shared" si="6"/>
        <v>24</v>
      </c>
      <c r="B25" s="15" t="s">
        <v>193</v>
      </c>
      <c r="C25" s="16">
        <v>2005</v>
      </c>
      <c r="D25" s="17" t="s">
        <v>95</v>
      </c>
      <c r="E25" s="29" t="s">
        <v>52</v>
      </c>
      <c r="F25" s="16">
        <v>21</v>
      </c>
      <c r="G25" s="19">
        <v>18</v>
      </c>
      <c r="H25" s="19">
        <v>18</v>
      </c>
      <c r="I25" s="27">
        <v>18</v>
      </c>
      <c r="J25" s="27">
        <v>14</v>
      </c>
      <c r="K25" s="27">
        <v>21</v>
      </c>
      <c r="L25" s="28">
        <v>14</v>
      </c>
      <c r="M25" s="41">
        <f t="shared" si="0"/>
        <v>14</v>
      </c>
      <c r="N25" s="42">
        <f t="shared" si="1"/>
        <v>14</v>
      </c>
      <c r="O25" s="42">
        <f t="shared" si="2"/>
        <v>18</v>
      </c>
      <c r="P25" s="13">
        <f t="shared" si="3"/>
        <v>46</v>
      </c>
      <c r="Q25" s="34">
        <f t="shared" si="4"/>
        <v>18</v>
      </c>
      <c r="R25" s="35">
        <f t="shared" si="5"/>
        <v>18</v>
      </c>
      <c r="S25" s="43">
        <f t="shared" si="7"/>
        <v>21</v>
      </c>
      <c r="T25" s="43">
        <f t="shared" si="8"/>
        <v>21</v>
      </c>
      <c r="U25" s="43"/>
    </row>
    <row r="26" spans="1:21" ht="16" thickBot="1" x14ac:dyDescent="0.25">
      <c r="A26" s="53">
        <f>A25+1</f>
        <v>25</v>
      </c>
      <c r="B26" s="66" t="s">
        <v>197</v>
      </c>
      <c r="C26" s="54">
        <v>2005</v>
      </c>
      <c r="D26" s="55" t="s">
        <v>96</v>
      </c>
      <c r="E26" s="69" t="s">
        <v>100</v>
      </c>
      <c r="F26" s="58" t="s">
        <v>100</v>
      </c>
      <c r="G26" s="57">
        <v>10</v>
      </c>
      <c r="H26" s="57">
        <v>20</v>
      </c>
      <c r="I26" s="58" t="s">
        <v>52</v>
      </c>
      <c r="J26" s="58">
        <v>26</v>
      </c>
      <c r="K26" s="58">
        <v>41</v>
      </c>
      <c r="L26" s="67">
        <v>17</v>
      </c>
      <c r="M26" s="60">
        <f t="shared" si="0"/>
        <v>10</v>
      </c>
      <c r="N26" s="61">
        <f t="shared" si="1"/>
        <v>17</v>
      </c>
      <c r="O26" s="61">
        <f t="shared" si="2"/>
        <v>20</v>
      </c>
      <c r="P26" s="62">
        <f t="shared" si="3"/>
        <v>47</v>
      </c>
      <c r="Q26" s="63">
        <f t="shared" si="4"/>
        <v>26</v>
      </c>
      <c r="R26" s="64">
        <f t="shared" si="5"/>
        <v>41</v>
      </c>
      <c r="S26" s="65"/>
      <c r="T26" s="65"/>
      <c r="U26" s="65"/>
    </row>
    <row r="27" spans="1:21" ht="16" thickTop="1" x14ac:dyDescent="0.2">
      <c r="A27" s="9">
        <f t="shared" ref="A27:A53" si="9">A26+1</f>
        <v>26</v>
      </c>
      <c r="B27" s="45" t="s">
        <v>163</v>
      </c>
      <c r="C27" s="11">
        <v>2004</v>
      </c>
      <c r="D27" s="12" t="s">
        <v>95</v>
      </c>
      <c r="E27" s="68">
        <v>16</v>
      </c>
      <c r="F27" s="47">
        <v>23</v>
      </c>
      <c r="G27" s="40">
        <v>22</v>
      </c>
      <c r="H27" s="40">
        <v>26</v>
      </c>
      <c r="I27" s="40">
        <v>19</v>
      </c>
      <c r="J27" s="40">
        <v>21</v>
      </c>
      <c r="K27" s="37">
        <v>15</v>
      </c>
      <c r="L27" s="50" t="s">
        <v>52</v>
      </c>
      <c r="M27" s="41">
        <f t="shared" si="0"/>
        <v>15</v>
      </c>
      <c r="N27" s="42">
        <f t="shared" si="1"/>
        <v>16</v>
      </c>
      <c r="O27" s="42">
        <f t="shared" si="2"/>
        <v>19</v>
      </c>
      <c r="P27" s="13">
        <f t="shared" si="3"/>
        <v>50</v>
      </c>
      <c r="Q27" s="34">
        <f t="shared" si="4"/>
        <v>21</v>
      </c>
      <c r="R27" s="35">
        <f t="shared" si="5"/>
        <v>22</v>
      </c>
      <c r="S27" s="43">
        <f>SMALL(E27:L27,6)</f>
        <v>23</v>
      </c>
      <c r="T27" s="43">
        <f>SMALL(E27:L27,7)</f>
        <v>26</v>
      </c>
      <c r="U27" s="43"/>
    </row>
    <row r="28" spans="1:21" x14ac:dyDescent="0.2">
      <c r="A28" s="14">
        <f>A27+1</f>
        <v>27</v>
      </c>
      <c r="B28" s="15" t="s">
        <v>159</v>
      </c>
      <c r="C28" s="11">
        <v>2004</v>
      </c>
      <c r="D28" s="17" t="s">
        <v>95</v>
      </c>
      <c r="E28" s="18">
        <v>12</v>
      </c>
      <c r="F28" s="27">
        <v>13</v>
      </c>
      <c r="G28" s="27" t="s">
        <v>52</v>
      </c>
      <c r="H28" s="27">
        <v>31</v>
      </c>
      <c r="I28" s="27">
        <v>29</v>
      </c>
      <c r="J28" s="27">
        <v>28</v>
      </c>
      <c r="K28" s="19" t="s">
        <v>100</v>
      </c>
      <c r="L28" s="20" t="s">
        <v>100</v>
      </c>
      <c r="M28" s="41">
        <f t="shared" si="0"/>
        <v>12</v>
      </c>
      <c r="N28" s="42">
        <f t="shared" si="1"/>
        <v>13</v>
      </c>
      <c r="O28" s="42">
        <f t="shared" si="2"/>
        <v>28</v>
      </c>
      <c r="P28" s="13">
        <f t="shared" si="3"/>
        <v>53</v>
      </c>
      <c r="Q28" s="34">
        <f t="shared" si="4"/>
        <v>29</v>
      </c>
      <c r="R28" s="35">
        <f t="shared" si="5"/>
        <v>31</v>
      </c>
      <c r="S28" s="43"/>
      <c r="T28" s="43"/>
      <c r="U28" s="43"/>
    </row>
    <row r="29" spans="1:21" x14ac:dyDescent="0.2">
      <c r="A29" s="36">
        <f t="shared" si="9"/>
        <v>28</v>
      </c>
      <c r="B29" s="24" t="s">
        <v>196</v>
      </c>
      <c r="C29" s="11">
        <v>2005</v>
      </c>
      <c r="D29" s="12" t="s">
        <v>97</v>
      </c>
      <c r="E29" s="18" t="s">
        <v>100</v>
      </c>
      <c r="F29" s="27" t="s">
        <v>100</v>
      </c>
      <c r="G29" s="19">
        <v>26</v>
      </c>
      <c r="H29" s="19">
        <v>21</v>
      </c>
      <c r="I29" s="25">
        <v>17</v>
      </c>
      <c r="J29" s="25">
        <v>17</v>
      </c>
      <c r="K29" s="25" t="s">
        <v>52</v>
      </c>
      <c r="L29" s="30">
        <v>36</v>
      </c>
      <c r="M29" s="41">
        <f t="shared" si="0"/>
        <v>17</v>
      </c>
      <c r="N29" s="42">
        <f t="shared" si="1"/>
        <v>17</v>
      </c>
      <c r="O29" s="42">
        <f t="shared" si="2"/>
        <v>21</v>
      </c>
      <c r="P29" s="13">
        <f t="shared" si="3"/>
        <v>55</v>
      </c>
      <c r="Q29" s="34">
        <f t="shared" si="4"/>
        <v>26</v>
      </c>
      <c r="R29" s="35">
        <f t="shared" si="5"/>
        <v>36</v>
      </c>
      <c r="S29" s="43"/>
      <c r="T29" s="43"/>
      <c r="U29" s="43"/>
    </row>
    <row r="30" spans="1:21" x14ac:dyDescent="0.2">
      <c r="A30" s="14">
        <f>A29+1</f>
        <v>29</v>
      </c>
      <c r="B30" s="15" t="s">
        <v>175</v>
      </c>
      <c r="C30" s="11">
        <v>2004</v>
      </c>
      <c r="D30" s="17" t="s">
        <v>97</v>
      </c>
      <c r="E30" s="18">
        <v>28</v>
      </c>
      <c r="F30" s="19">
        <v>29</v>
      </c>
      <c r="G30" s="19">
        <v>34</v>
      </c>
      <c r="H30" s="19">
        <v>32</v>
      </c>
      <c r="I30" s="19">
        <v>22</v>
      </c>
      <c r="J30" s="19">
        <v>24</v>
      </c>
      <c r="K30" s="27">
        <v>31</v>
      </c>
      <c r="L30" s="28">
        <v>10</v>
      </c>
      <c r="M30" s="41">
        <f t="shared" si="0"/>
        <v>10</v>
      </c>
      <c r="N30" s="42">
        <f t="shared" si="1"/>
        <v>22</v>
      </c>
      <c r="O30" s="42">
        <f t="shared" si="2"/>
        <v>24</v>
      </c>
      <c r="P30" s="13">
        <f t="shared" si="3"/>
        <v>56</v>
      </c>
      <c r="Q30" s="34">
        <f t="shared" si="4"/>
        <v>28</v>
      </c>
      <c r="R30" s="35">
        <f t="shared" si="5"/>
        <v>29</v>
      </c>
      <c r="S30" s="43">
        <f t="shared" ref="S30:S42" si="10">SMALL(E30:L30,6)</f>
        <v>31</v>
      </c>
      <c r="T30" s="43">
        <f>SMALL(E30:L30,7)</f>
        <v>32</v>
      </c>
      <c r="U30" s="43">
        <f>SMALL(E30:L30,8)</f>
        <v>34</v>
      </c>
    </row>
    <row r="31" spans="1:21" x14ac:dyDescent="0.2">
      <c r="A31" s="14">
        <f t="shared" si="9"/>
        <v>30</v>
      </c>
      <c r="B31" s="24" t="s">
        <v>182</v>
      </c>
      <c r="C31" s="16">
        <v>2004</v>
      </c>
      <c r="D31" s="17" t="s">
        <v>96</v>
      </c>
      <c r="E31" s="29">
        <v>35</v>
      </c>
      <c r="F31" s="19">
        <v>26</v>
      </c>
      <c r="G31" s="27">
        <v>23</v>
      </c>
      <c r="H31" s="27">
        <v>17</v>
      </c>
      <c r="I31" s="27" t="s">
        <v>200</v>
      </c>
      <c r="J31" s="27">
        <v>33</v>
      </c>
      <c r="K31" s="27">
        <v>22</v>
      </c>
      <c r="L31" s="20">
        <v>20</v>
      </c>
      <c r="M31" s="41">
        <f t="shared" si="0"/>
        <v>17</v>
      </c>
      <c r="N31" s="42">
        <f t="shared" si="1"/>
        <v>20</v>
      </c>
      <c r="O31" s="42">
        <f t="shared" si="2"/>
        <v>22</v>
      </c>
      <c r="P31" s="13">
        <f t="shared" si="3"/>
        <v>59</v>
      </c>
      <c r="Q31" s="34">
        <f t="shared" si="4"/>
        <v>23</v>
      </c>
      <c r="R31" s="35">
        <f t="shared" si="5"/>
        <v>26</v>
      </c>
      <c r="S31" s="43">
        <f t="shared" si="10"/>
        <v>33</v>
      </c>
      <c r="T31" s="43">
        <f>SMALL(E31:L31,7)</f>
        <v>35</v>
      </c>
      <c r="U31" s="43"/>
    </row>
    <row r="32" spans="1:21" x14ac:dyDescent="0.2">
      <c r="A32" s="14">
        <f t="shared" si="9"/>
        <v>31</v>
      </c>
      <c r="B32" s="15" t="s">
        <v>171</v>
      </c>
      <c r="C32" s="16">
        <v>2005</v>
      </c>
      <c r="D32" s="17" t="s">
        <v>96</v>
      </c>
      <c r="E32" s="26">
        <v>24</v>
      </c>
      <c r="F32" s="27">
        <v>31</v>
      </c>
      <c r="G32" s="25" t="s">
        <v>100</v>
      </c>
      <c r="H32" s="25" t="s">
        <v>100</v>
      </c>
      <c r="I32" s="19">
        <v>20</v>
      </c>
      <c r="J32" s="19">
        <v>45</v>
      </c>
      <c r="K32" s="19">
        <v>20</v>
      </c>
      <c r="L32" s="20">
        <v>19</v>
      </c>
      <c r="M32" s="41">
        <f t="shared" si="0"/>
        <v>19</v>
      </c>
      <c r="N32" s="42">
        <f t="shared" si="1"/>
        <v>20</v>
      </c>
      <c r="O32" s="42">
        <f t="shared" si="2"/>
        <v>20</v>
      </c>
      <c r="P32" s="13">
        <f t="shared" si="3"/>
        <v>59</v>
      </c>
      <c r="Q32" s="34">
        <f t="shared" si="4"/>
        <v>24</v>
      </c>
      <c r="R32" s="35">
        <f t="shared" si="5"/>
        <v>31</v>
      </c>
      <c r="S32" s="43">
        <f t="shared" si="10"/>
        <v>45</v>
      </c>
      <c r="T32" s="43"/>
      <c r="U32" s="43"/>
    </row>
    <row r="33" spans="1:21" x14ac:dyDescent="0.2">
      <c r="A33" s="14">
        <f t="shared" si="9"/>
        <v>32</v>
      </c>
      <c r="B33" s="24" t="s">
        <v>174</v>
      </c>
      <c r="C33" s="11">
        <v>2004</v>
      </c>
      <c r="D33" s="12" t="s">
        <v>98</v>
      </c>
      <c r="E33" s="18">
        <v>27</v>
      </c>
      <c r="F33" s="27">
        <v>28</v>
      </c>
      <c r="G33" s="25" t="s">
        <v>100</v>
      </c>
      <c r="H33" s="25" t="s">
        <v>100</v>
      </c>
      <c r="I33" s="27">
        <v>26</v>
      </c>
      <c r="J33" s="27">
        <v>20</v>
      </c>
      <c r="K33" s="19">
        <v>24</v>
      </c>
      <c r="L33" s="28">
        <v>23</v>
      </c>
      <c r="M33" s="41">
        <f t="shared" si="0"/>
        <v>20</v>
      </c>
      <c r="N33" s="42">
        <f t="shared" si="1"/>
        <v>23</v>
      </c>
      <c r="O33" s="42">
        <f t="shared" si="2"/>
        <v>24</v>
      </c>
      <c r="P33" s="13">
        <f t="shared" si="3"/>
        <v>67</v>
      </c>
      <c r="Q33" s="34">
        <f t="shared" si="4"/>
        <v>26</v>
      </c>
      <c r="R33" s="35">
        <f t="shared" si="5"/>
        <v>27</v>
      </c>
      <c r="S33" s="43">
        <f t="shared" si="10"/>
        <v>28</v>
      </c>
      <c r="T33" s="43"/>
      <c r="U33" s="43"/>
    </row>
    <row r="34" spans="1:21" x14ac:dyDescent="0.2">
      <c r="A34" s="14">
        <f t="shared" si="9"/>
        <v>33</v>
      </c>
      <c r="B34" s="24" t="s">
        <v>176</v>
      </c>
      <c r="C34" s="16">
        <v>2004</v>
      </c>
      <c r="D34" s="17" t="s">
        <v>96</v>
      </c>
      <c r="E34" s="26">
        <v>29</v>
      </c>
      <c r="F34" s="27">
        <v>34</v>
      </c>
      <c r="G34" s="27">
        <v>27</v>
      </c>
      <c r="H34" s="27">
        <v>27</v>
      </c>
      <c r="I34" s="19">
        <v>27</v>
      </c>
      <c r="J34" s="19">
        <v>22</v>
      </c>
      <c r="K34" s="19">
        <v>25</v>
      </c>
      <c r="L34" s="20">
        <v>25</v>
      </c>
      <c r="M34" s="41">
        <f t="shared" ref="M34:M65" si="11">SMALL(E34:L34,1)</f>
        <v>22</v>
      </c>
      <c r="N34" s="42">
        <f t="shared" ref="N34:N51" si="12">SMALL(E34:L34,2)</f>
        <v>25</v>
      </c>
      <c r="O34" s="42">
        <f t="shared" si="2"/>
        <v>25</v>
      </c>
      <c r="P34" s="13">
        <f t="shared" si="3"/>
        <v>72</v>
      </c>
      <c r="Q34" s="34">
        <f t="shared" si="4"/>
        <v>27</v>
      </c>
      <c r="R34" s="35">
        <f t="shared" si="5"/>
        <v>27</v>
      </c>
      <c r="S34" s="43">
        <f t="shared" si="10"/>
        <v>27</v>
      </c>
      <c r="T34" s="43">
        <f>SMALL(E34:L34,7)</f>
        <v>29</v>
      </c>
      <c r="U34" s="43">
        <f>SMALL(E34:L34,8)</f>
        <v>34</v>
      </c>
    </row>
    <row r="35" spans="1:21" x14ac:dyDescent="0.2">
      <c r="A35" s="14">
        <f t="shared" si="9"/>
        <v>34</v>
      </c>
      <c r="B35" s="24" t="s">
        <v>179</v>
      </c>
      <c r="C35" s="11">
        <v>2004</v>
      </c>
      <c r="D35" s="17" t="s">
        <v>97</v>
      </c>
      <c r="E35" s="26">
        <v>32</v>
      </c>
      <c r="F35" s="27">
        <v>32</v>
      </c>
      <c r="G35" s="25">
        <v>24</v>
      </c>
      <c r="H35" s="25">
        <v>24</v>
      </c>
      <c r="I35" s="27">
        <v>31</v>
      </c>
      <c r="J35" s="27">
        <v>28</v>
      </c>
      <c r="K35" s="16">
        <v>28</v>
      </c>
      <c r="L35" s="22">
        <v>24</v>
      </c>
      <c r="M35" s="41">
        <f t="shared" si="11"/>
        <v>24</v>
      </c>
      <c r="N35" s="42">
        <f t="shared" si="12"/>
        <v>24</v>
      </c>
      <c r="O35" s="42">
        <f t="shared" si="2"/>
        <v>24</v>
      </c>
      <c r="P35" s="13">
        <f t="shared" si="3"/>
        <v>72</v>
      </c>
      <c r="Q35" s="34">
        <f t="shared" si="4"/>
        <v>28</v>
      </c>
      <c r="R35" s="35">
        <f t="shared" si="5"/>
        <v>28</v>
      </c>
      <c r="S35" s="43">
        <f t="shared" si="10"/>
        <v>31</v>
      </c>
      <c r="T35" s="43">
        <f>SMALL(E35:L35,7)</f>
        <v>32</v>
      </c>
      <c r="U35" s="43">
        <f>SMALL(E35:L35,8)</f>
        <v>32</v>
      </c>
    </row>
    <row r="36" spans="1:21" x14ac:dyDescent="0.2">
      <c r="A36" s="14">
        <f t="shared" si="9"/>
        <v>35</v>
      </c>
      <c r="B36" s="24" t="s">
        <v>181</v>
      </c>
      <c r="C36" s="11">
        <v>2004</v>
      </c>
      <c r="D36" s="17" t="s">
        <v>98</v>
      </c>
      <c r="E36" s="26">
        <v>33</v>
      </c>
      <c r="F36" s="27">
        <v>32</v>
      </c>
      <c r="G36" s="19">
        <v>28</v>
      </c>
      <c r="H36" s="19">
        <v>28</v>
      </c>
      <c r="I36" s="19">
        <v>21</v>
      </c>
      <c r="J36" s="19">
        <v>23</v>
      </c>
      <c r="K36" s="27">
        <v>39</v>
      </c>
      <c r="L36" s="20">
        <v>28</v>
      </c>
      <c r="M36" s="41">
        <f t="shared" si="11"/>
        <v>21</v>
      </c>
      <c r="N36" s="42">
        <f t="shared" si="12"/>
        <v>23</v>
      </c>
      <c r="O36" s="42">
        <f t="shared" si="2"/>
        <v>28</v>
      </c>
      <c r="P36" s="13">
        <f t="shared" si="3"/>
        <v>72</v>
      </c>
      <c r="Q36" s="34">
        <f t="shared" si="4"/>
        <v>28</v>
      </c>
      <c r="R36" s="35">
        <f t="shared" si="5"/>
        <v>28</v>
      </c>
      <c r="S36" s="43">
        <f t="shared" si="10"/>
        <v>32</v>
      </c>
      <c r="T36" s="43">
        <f>SMALL(E36:L36,7)</f>
        <v>33</v>
      </c>
      <c r="U36" s="43">
        <f>SMALL(E36:L36,8)</f>
        <v>39</v>
      </c>
    </row>
    <row r="37" spans="1:21" x14ac:dyDescent="0.2">
      <c r="A37" s="14">
        <f t="shared" si="9"/>
        <v>36</v>
      </c>
      <c r="B37" s="24" t="s">
        <v>186</v>
      </c>
      <c r="C37" s="16">
        <v>2005</v>
      </c>
      <c r="D37" s="17" t="s">
        <v>95</v>
      </c>
      <c r="E37" s="26">
        <v>38</v>
      </c>
      <c r="F37" s="19">
        <v>39</v>
      </c>
      <c r="G37" s="19">
        <v>33</v>
      </c>
      <c r="H37" s="19">
        <v>35</v>
      </c>
      <c r="I37" s="19">
        <v>24</v>
      </c>
      <c r="J37" s="19">
        <v>32</v>
      </c>
      <c r="K37" s="27">
        <v>30</v>
      </c>
      <c r="L37" s="28">
        <v>18</v>
      </c>
      <c r="M37" s="41">
        <f t="shared" si="11"/>
        <v>18</v>
      </c>
      <c r="N37" s="42">
        <f t="shared" si="12"/>
        <v>24</v>
      </c>
      <c r="O37" s="42">
        <f t="shared" si="2"/>
        <v>30</v>
      </c>
      <c r="P37" s="13">
        <f t="shared" si="3"/>
        <v>72</v>
      </c>
      <c r="Q37" s="34">
        <f t="shared" si="4"/>
        <v>32</v>
      </c>
      <c r="R37" s="35">
        <f t="shared" si="5"/>
        <v>33</v>
      </c>
      <c r="S37" s="43">
        <f t="shared" si="10"/>
        <v>35</v>
      </c>
      <c r="T37" s="43">
        <f>SMALL(E37:L37,7)</f>
        <v>38</v>
      </c>
      <c r="U37" s="43">
        <f>SMALL(E37:L37,8)</f>
        <v>39</v>
      </c>
    </row>
    <row r="38" spans="1:21" x14ac:dyDescent="0.2">
      <c r="A38" s="14">
        <f t="shared" si="9"/>
        <v>37</v>
      </c>
      <c r="B38" s="15" t="s">
        <v>173</v>
      </c>
      <c r="C38" s="11">
        <v>2005</v>
      </c>
      <c r="D38" s="17" t="s">
        <v>99</v>
      </c>
      <c r="E38" s="26">
        <v>26</v>
      </c>
      <c r="F38" s="25">
        <v>24</v>
      </c>
      <c r="G38" s="27">
        <v>36</v>
      </c>
      <c r="H38" s="27" t="s">
        <v>52</v>
      </c>
      <c r="I38" s="27">
        <v>25</v>
      </c>
      <c r="J38" s="27">
        <v>31</v>
      </c>
      <c r="K38" s="27">
        <v>26</v>
      </c>
      <c r="L38" s="28">
        <v>27</v>
      </c>
      <c r="M38" s="41">
        <f t="shared" si="11"/>
        <v>24</v>
      </c>
      <c r="N38" s="42">
        <f t="shared" si="12"/>
        <v>25</v>
      </c>
      <c r="O38" s="42">
        <f t="shared" si="2"/>
        <v>26</v>
      </c>
      <c r="P38" s="13">
        <f t="shared" si="3"/>
        <v>75</v>
      </c>
      <c r="Q38" s="34">
        <f t="shared" si="4"/>
        <v>26</v>
      </c>
      <c r="R38" s="35">
        <f t="shared" si="5"/>
        <v>27</v>
      </c>
      <c r="S38" s="43">
        <f t="shared" si="10"/>
        <v>31</v>
      </c>
      <c r="T38" s="43">
        <f>SMALL(E38:L38,7)</f>
        <v>36</v>
      </c>
      <c r="U38" s="43"/>
    </row>
    <row r="39" spans="1:21" x14ac:dyDescent="0.2">
      <c r="A39" s="14">
        <f t="shared" si="9"/>
        <v>38</v>
      </c>
      <c r="B39" s="15" t="s">
        <v>178</v>
      </c>
      <c r="C39" s="16">
        <v>2005</v>
      </c>
      <c r="D39" s="17" t="s">
        <v>96</v>
      </c>
      <c r="E39" s="18">
        <v>31</v>
      </c>
      <c r="F39" s="27">
        <v>30</v>
      </c>
      <c r="G39" s="27">
        <v>31</v>
      </c>
      <c r="H39" s="27" t="s">
        <v>52</v>
      </c>
      <c r="I39" s="16">
        <v>30</v>
      </c>
      <c r="J39" s="16">
        <v>40</v>
      </c>
      <c r="K39" s="19">
        <v>18</v>
      </c>
      <c r="L39" s="20" t="s">
        <v>200</v>
      </c>
      <c r="M39" s="41">
        <f t="shared" si="11"/>
        <v>18</v>
      </c>
      <c r="N39" s="42">
        <f t="shared" si="12"/>
        <v>30</v>
      </c>
      <c r="O39" s="42">
        <f t="shared" si="2"/>
        <v>30</v>
      </c>
      <c r="P39" s="13">
        <f t="shared" si="3"/>
        <v>78</v>
      </c>
      <c r="Q39" s="34">
        <f t="shared" si="4"/>
        <v>31</v>
      </c>
      <c r="R39" s="35">
        <f t="shared" si="5"/>
        <v>31</v>
      </c>
      <c r="S39" s="43">
        <f t="shared" si="10"/>
        <v>40</v>
      </c>
      <c r="T39" s="43"/>
      <c r="U39" s="43"/>
    </row>
    <row r="40" spans="1:21" x14ac:dyDescent="0.2">
      <c r="A40" s="14">
        <f t="shared" si="9"/>
        <v>39</v>
      </c>
      <c r="B40" s="24" t="s">
        <v>187</v>
      </c>
      <c r="C40" s="16">
        <v>2005</v>
      </c>
      <c r="D40" s="17" t="s">
        <v>95</v>
      </c>
      <c r="E40" s="18">
        <v>40</v>
      </c>
      <c r="F40" s="19">
        <v>40</v>
      </c>
      <c r="G40" s="19" t="s">
        <v>52</v>
      </c>
      <c r="H40" s="19">
        <v>36</v>
      </c>
      <c r="I40" s="25">
        <v>33</v>
      </c>
      <c r="J40" s="25">
        <v>30</v>
      </c>
      <c r="K40" s="27">
        <v>27</v>
      </c>
      <c r="L40" s="20">
        <v>22</v>
      </c>
      <c r="M40" s="41">
        <f t="shared" si="11"/>
        <v>22</v>
      </c>
      <c r="N40" s="42">
        <f t="shared" si="12"/>
        <v>27</v>
      </c>
      <c r="O40" s="42">
        <f t="shared" si="2"/>
        <v>30</v>
      </c>
      <c r="P40" s="13">
        <f t="shared" si="3"/>
        <v>79</v>
      </c>
      <c r="Q40" s="34">
        <f t="shared" si="4"/>
        <v>33</v>
      </c>
      <c r="R40" s="35">
        <f t="shared" si="5"/>
        <v>36</v>
      </c>
      <c r="S40" s="43">
        <f t="shared" si="10"/>
        <v>40</v>
      </c>
      <c r="T40" s="43">
        <f>SMALL(E40:L40,7)</f>
        <v>40</v>
      </c>
      <c r="U40" s="43"/>
    </row>
    <row r="41" spans="1:21" x14ac:dyDescent="0.2">
      <c r="A41" s="14">
        <f t="shared" si="9"/>
        <v>40</v>
      </c>
      <c r="B41" s="15" t="s">
        <v>188</v>
      </c>
      <c r="C41" s="16">
        <v>2005</v>
      </c>
      <c r="D41" s="17" t="s">
        <v>96</v>
      </c>
      <c r="E41" s="18">
        <v>41</v>
      </c>
      <c r="F41" s="27">
        <v>41</v>
      </c>
      <c r="G41" s="27">
        <v>30</v>
      </c>
      <c r="H41" s="27">
        <v>34</v>
      </c>
      <c r="I41" s="16">
        <v>37</v>
      </c>
      <c r="J41" s="16">
        <v>38</v>
      </c>
      <c r="K41" s="19">
        <v>29</v>
      </c>
      <c r="L41" s="20">
        <v>26</v>
      </c>
      <c r="M41" s="41">
        <f t="shared" si="11"/>
        <v>26</v>
      </c>
      <c r="N41" s="42">
        <f t="shared" si="12"/>
        <v>29</v>
      </c>
      <c r="O41" s="42">
        <f t="shared" si="2"/>
        <v>30</v>
      </c>
      <c r="P41" s="13">
        <f t="shared" si="3"/>
        <v>85</v>
      </c>
      <c r="Q41" s="34">
        <f t="shared" si="4"/>
        <v>34</v>
      </c>
      <c r="R41" s="35">
        <f t="shared" si="5"/>
        <v>37</v>
      </c>
      <c r="S41" s="43">
        <f t="shared" si="10"/>
        <v>38</v>
      </c>
      <c r="T41" s="43">
        <f>SMALL(E41:L41,7)</f>
        <v>41</v>
      </c>
      <c r="U41" s="43">
        <f>SMALL(E41:L41,8)</f>
        <v>41</v>
      </c>
    </row>
    <row r="42" spans="1:21" x14ac:dyDescent="0.2">
      <c r="A42" s="14">
        <f t="shared" si="9"/>
        <v>41</v>
      </c>
      <c r="B42" s="24" t="s">
        <v>190</v>
      </c>
      <c r="C42" s="16">
        <v>2005</v>
      </c>
      <c r="D42" s="17" t="s">
        <v>97</v>
      </c>
      <c r="E42" s="26" t="s">
        <v>52</v>
      </c>
      <c r="F42" s="25">
        <v>27</v>
      </c>
      <c r="G42" s="27">
        <v>29</v>
      </c>
      <c r="H42" s="27">
        <v>33</v>
      </c>
      <c r="I42" s="25">
        <v>39</v>
      </c>
      <c r="J42" s="25">
        <v>37</v>
      </c>
      <c r="K42" s="27">
        <v>35</v>
      </c>
      <c r="L42" s="20">
        <v>30</v>
      </c>
      <c r="M42" s="41">
        <f t="shared" si="11"/>
        <v>27</v>
      </c>
      <c r="N42" s="42">
        <f t="shared" si="12"/>
        <v>29</v>
      </c>
      <c r="O42" s="42">
        <f t="shared" si="2"/>
        <v>30</v>
      </c>
      <c r="P42" s="13">
        <f t="shared" si="3"/>
        <v>86</v>
      </c>
      <c r="Q42" s="34">
        <f t="shared" si="4"/>
        <v>33</v>
      </c>
      <c r="R42" s="35">
        <f t="shared" si="5"/>
        <v>35</v>
      </c>
      <c r="S42" s="43">
        <f t="shared" si="10"/>
        <v>37</v>
      </c>
      <c r="T42" s="43">
        <f>SMALL(E42:L42,7)</f>
        <v>39</v>
      </c>
      <c r="U42" s="43"/>
    </row>
    <row r="43" spans="1:21" x14ac:dyDescent="0.2">
      <c r="A43" s="14">
        <f t="shared" si="9"/>
        <v>42</v>
      </c>
      <c r="B43" s="15" t="s">
        <v>199</v>
      </c>
      <c r="C43" s="16">
        <v>2005</v>
      </c>
      <c r="D43" s="12" t="s">
        <v>97</v>
      </c>
      <c r="E43" s="18" t="s">
        <v>100</v>
      </c>
      <c r="F43" s="19" t="s">
        <v>100</v>
      </c>
      <c r="G43" s="19" t="s">
        <v>52</v>
      </c>
      <c r="H43" s="25" t="s">
        <v>52</v>
      </c>
      <c r="I43" s="27">
        <v>32</v>
      </c>
      <c r="J43" s="27">
        <v>36</v>
      </c>
      <c r="K43" s="25">
        <v>32</v>
      </c>
      <c r="L43" s="30">
        <v>31</v>
      </c>
      <c r="M43" s="41">
        <f t="shared" si="11"/>
        <v>31</v>
      </c>
      <c r="N43" s="42">
        <f t="shared" si="12"/>
        <v>32</v>
      </c>
      <c r="O43" s="42">
        <f t="shared" si="2"/>
        <v>32</v>
      </c>
      <c r="P43" s="13">
        <f t="shared" si="3"/>
        <v>95</v>
      </c>
      <c r="Q43" s="34">
        <f t="shared" si="4"/>
        <v>36</v>
      </c>
      <c r="R43" s="35"/>
      <c r="S43" s="43"/>
      <c r="T43" s="43"/>
      <c r="U43" s="43"/>
    </row>
    <row r="44" spans="1:21" x14ac:dyDescent="0.2">
      <c r="A44" s="14">
        <f t="shared" si="9"/>
        <v>43</v>
      </c>
      <c r="B44" s="24" t="s">
        <v>177</v>
      </c>
      <c r="C44" s="16">
        <v>2005</v>
      </c>
      <c r="D44" s="12" t="s">
        <v>96</v>
      </c>
      <c r="E44" s="26">
        <v>30</v>
      </c>
      <c r="F44" s="27">
        <v>37</v>
      </c>
      <c r="G44" s="23" t="s">
        <v>100</v>
      </c>
      <c r="H44" s="23" t="s">
        <v>100</v>
      </c>
      <c r="I44" s="19">
        <v>40</v>
      </c>
      <c r="J44" s="19">
        <v>44</v>
      </c>
      <c r="K44" s="19">
        <v>33</v>
      </c>
      <c r="L44" s="28">
        <v>32</v>
      </c>
      <c r="M44" s="41">
        <f t="shared" si="11"/>
        <v>30</v>
      </c>
      <c r="N44" s="42">
        <f t="shared" si="12"/>
        <v>32</v>
      </c>
      <c r="O44" s="42">
        <f t="shared" si="2"/>
        <v>33</v>
      </c>
      <c r="P44" s="13">
        <f t="shared" si="3"/>
        <v>95</v>
      </c>
      <c r="Q44" s="34">
        <f t="shared" si="4"/>
        <v>37</v>
      </c>
      <c r="R44" s="35">
        <f>SMALL(E44:L44,5)</f>
        <v>40</v>
      </c>
      <c r="S44" s="43">
        <f>SMALL(E44:L44,6)</f>
        <v>44</v>
      </c>
      <c r="T44" s="43"/>
      <c r="U44" s="43"/>
    </row>
    <row r="45" spans="1:21" x14ac:dyDescent="0.2">
      <c r="A45" s="14">
        <f t="shared" si="9"/>
        <v>44</v>
      </c>
      <c r="B45" s="24" t="s">
        <v>183</v>
      </c>
      <c r="C45" s="11">
        <v>2005</v>
      </c>
      <c r="D45" s="12" t="s">
        <v>98</v>
      </c>
      <c r="E45" s="21">
        <v>36</v>
      </c>
      <c r="F45" s="16">
        <v>35</v>
      </c>
      <c r="G45" s="16">
        <v>35</v>
      </c>
      <c r="H45" s="16">
        <v>29</v>
      </c>
      <c r="I45" s="25">
        <v>36</v>
      </c>
      <c r="J45" s="25">
        <v>39</v>
      </c>
      <c r="K45" s="27">
        <v>34</v>
      </c>
      <c r="L45" s="28">
        <v>33</v>
      </c>
      <c r="M45" s="41">
        <f t="shared" si="11"/>
        <v>29</v>
      </c>
      <c r="N45" s="42">
        <f t="shared" si="12"/>
        <v>33</v>
      </c>
      <c r="O45" s="42">
        <f t="shared" si="2"/>
        <v>34</v>
      </c>
      <c r="P45" s="13">
        <f t="shared" si="3"/>
        <v>96</v>
      </c>
      <c r="Q45" s="34">
        <f t="shared" si="4"/>
        <v>35</v>
      </c>
      <c r="R45" s="35">
        <f>SMALL(E45:L45,5)</f>
        <v>35</v>
      </c>
      <c r="S45" s="43">
        <f>SMALL(E45:L45,6)</f>
        <v>36</v>
      </c>
      <c r="T45" s="43">
        <f>SMALL(E45:L45,7)</f>
        <v>36</v>
      </c>
      <c r="U45" s="43">
        <f>SMALL(E45:L45,8)</f>
        <v>39</v>
      </c>
    </row>
    <row r="46" spans="1:21" x14ac:dyDescent="0.2">
      <c r="A46" s="14">
        <f t="shared" si="9"/>
        <v>45</v>
      </c>
      <c r="B46" s="24" t="s">
        <v>184</v>
      </c>
      <c r="C46" s="11">
        <v>2004</v>
      </c>
      <c r="D46" s="12" t="s">
        <v>99</v>
      </c>
      <c r="E46" s="26">
        <v>37</v>
      </c>
      <c r="F46" s="19">
        <v>36</v>
      </c>
      <c r="G46" s="27">
        <v>32</v>
      </c>
      <c r="H46" s="27">
        <v>30</v>
      </c>
      <c r="I46" s="19">
        <v>35</v>
      </c>
      <c r="J46" s="19">
        <v>41</v>
      </c>
      <c r="K46" s="19">
        <v>36</v>
      </c>
      <c r="L46" s="20">
        <v>37</v>
      </c>
      <c r="M46" s="41">
        <f t="shared" si="11"/>
        <v>30</v>
      </c>
      <c r="N46" s="42">
        <f t="shared" si="12"/>
        <v>32</v>
      </c>
      <c r="O46" s="42">
        <f t="shared" si="2"/>
        <v>35</v>
      </c>
      <c r="P46" s="13">
        <f t="shared" si="3"/>
        <v>97</v>
      </c>
      <c r="Q46" s="34">
        <f t="shared" si="4"/>
        <v>36</v>
      </c>
      <c r="R46" s="35">
        <f>SMALL(E46:L46,5)</f>
        <v>36</v>
      </c>
      <c r="S46" s="43">
        <f>SMALL(E46:L46,6)</f>
        <v>37</v>
      </c>
      <c r="T46" s="43">
        <f>SMALL(E46:L46,7)</f>
        <v>37</v>
      </c>
      <c r="U46" s="43">
        <f>SMALL(E46:L46,8)</f>
        <v>41</v>
      </c>
    </row>
    <row r="47" spans="1:21" x14ac:dyDescent="0.2">
      <c r="A47" s="14">
        <f t="shared" si="9"/>
        <v>46</v>
      </c>
      <c r="B47" s="15" t="s">
        <v>180</v>
      </c>
      <c r="C47" s="16">
        <v>2005</v>
      </c>
      <c r="D47" s="17" t="s">
        <v>99</v>
      </c>
      <c r="E47" s="29">
        <v>33</v>
      </c>
      <c r="F47" s="27">
        <v>38</v>
      </c>
      <c r="G47" s="19">
        <v>37</v>
      </c>
      <c r="H47" s="19" t="s">
        <v>52</v>
      </c>
      <c r="I47" s="27">
        <v>41</v>
      </c>
      <c r="J47" s="27">
        <v>43</v>
      </c>
      <c r="K47" s="27" t="s">
        <v>100</v>
      </c>
      <c r="L47" s="20" t="s">
        <v>100</v>
      </c>
      <c r="M47" s="41">
        <f t="shared" si="11"/>
        <v>33</v>
      </c>
      <c r="N47" s="42">
        <f t="shared" si="12"/>
        <v>37</v>
      </c>
      <c r="O47" s="42">
        <f t="shared" si="2"/>
        <v>38</v>
      </c>
      <c r="P47" s="13">
        <f t="shared" si="3"/>
        <v>108</v>
      </c>
      <c r="Q47" s="34">
        <f t="shared" si="4"/>
        <v>41</v>
      </c>
      <c r="R47" s="35">
        <f>SMALL(E47:L47,5)</f>
        <v>43</v>
      </c>
      <c r="S47" s="43"/>
      <c r="T47" s="43"/>
      <c r="U47" s="43"/>
    </row>
    <row r="48" spans="1:21" x14ac:dyDescent="0.2">
      <c r="A48" s="14">
        <f t="shared" si="9"/>
        <v>47</v>
      </c>
      <c r="B48" s="15" t="s">
        <v>185</v>
      </c>
      <c r="C48" s="11">
        <v>2005</v>
      </c>
      <c r="D48" s="12" t="s">
        <v>98</v>
      </c>
      <c r="E48" s="26">
        <v>38</v>
      </c>
      <c r="F48" s="19">
        <v>42</v>
      </c>
      <c r="G48" s="16">
        <v>38</v>
      </c>
      <c r="H48" s="16">
        <v>37</v>
      </c>
      <c r="I48" s="27">
        <v>38</v>
      </c>
      <c r="J48" s="27">
        <v>42</v>
      </c>
      <c r="K48" s="27">
        <v>37</v>
      </c>
      <c r="L48" s="20">
        <v>35</v>
      </c>
      <c r="M48" s="41">
        <f t="shared" si="11"/>
        <v>35</v>
      </c>
      <c r="N48" s="42">
        <f t="shared" si="12"/>
        <v>37</v>
      </c>
      <c r="O48" s="42">
        <f t="shared" si="2"/>
        <v>37</v>
      </c>
      <c r="P48" s="13">
        <f t="shared" si="3"/>
        <v>109</v>
      </c>
      <c r="Q48" s="34">
        <f t="shared" si="4"/>
        <v>38</v>
      </c>
      <c r="R48" s="35">
        <f>SMALL(E48:L48,5)</f>
        <v>38</v>
      </c>
      <c r="S48" s="43">
        <f>SMALL(E48:L48,6)</f>
        <v>38</v>
      </c>
      <c r="T48" s="43">
        <f>SMALL(E48:L48,7)</f>
        <v>42</v>
      </c>
      <c r="U48" s="43">
        <f>SMALL(E48:L48,8)</f>
        <v>42</v>
      </c>
    </row>
    <row r="49" spans="1:21" x14ac:dyDescent="0.2">
      <c r="A49" s="14">
        <f t="shared" si="9"/>
        <v>48</v>
      </c>
      <c r="B49" s="15" t="s">
        <v>170</v>
      </c>
      <c r="C49" s="16">
        <v>2005</v>
      </c>
      <c r="D49" s="17" t="s">
        <v>99</v>
      </c>
      <c r="E49" s="18">
        <v>23</v>
      </c>
      <c r="F49" s="16">
        <v>22</v>
      </c>
      <c r="G49" s="27" t="s">
        <v>100</v>
      </c>
      <c r="H49" s="27" t="s">
        <v>100</v>
      </c>
      <c r="I49" s="27" t="s">
        <v>100</v>
      </c>
      <c r="J49" s="27" t="s">
        <v>100</v>
      </c>
      <c r="K49" s="25" t="s">
        <v>100</v>
      </c>
      <c r="L49" s="30" t="s">
        <v>100</v>
      </c>
      <c r="M49" s="41">
        <f t="shared" si="11"/>
        <v>22</v>
      </c>
      <c r="N49" s="42">
        <f t="shared" si="12"/>
        <v>23</v>
      </c>
      <c r="O49" s="42"/>
      <c r="P49" s="13"/>
      <c r="Q49" s="34"/>
      <c r="R49" s="35"/>
      <c r="S49" s="43"/>
      <c r="T49" s="43"/>
      <c r="U49" s="43"/>
    </row>
    <row r="50" spans="1:21" x14ac:dyDescent="0.2">
      <c r="A50" s="14">
        <f t="shared" si="9"/>
        <v>49</v>
      </c>
      <c r="B50" s="15" t="s">
        <v>195</v>
      </c>
      <c r="C50" s="16">
        <v>2005</v>
      </c>
      <c r="D50" s="17" t="s">
        <v>99</v>
      </c>
      <c r="E50" s="26" t="s">
        <v>100</v>
      </c>
      <c r="F50" s="25" t="s">
        <v>100</v>
      </c>
      <c r="G50" s="25" t="s">
        <v>100</v>
      </c>
      <c r="H50" s="25" t="s">
        <v>100</v>
      </c>
      <c r="I50" s="27" t="s">
        <v>100</v>
      </c>
      <c r="J50" s="27" t="s">
        <v>100</v>
      </c>
      <c r="K50" s="27">
        <v>40</v>
      </c>
      <c r="L50" s="28">
        <v>38</v>
      </c>
      <c r="M50" s="41">
        <f t="shared" si="11"/>
        <v>38</v>
      </c>
      <c r="N50" s="42">
        <f t="shared" si="12"/>
        <v>40</v>
      </c>
      <c r="O50" s="42"/>
      <c r="P50" s="13"/>
      <c r="Q50" s="34"/>
      <c r="R50" s="35"/>
      <c r="S50" s="43"/>
      <c r="T50" s="43"/>
      <c r="U50" s="43"/>
    </row>
    <row r="51" spans="1:21" x14ac:dyDescent="0.2">
      <c r="A51" s="14">
        <f t="shared" si="9"/>
        <v>50</v>
      </c>
      <c r="B51" s="24" t="s">
        <v>189</v>
      </c>
      <c r="C51" s="16">
        <v>2005</v>
      </c>
      <c r="D51" s="17" t="s">
        <v>97</v>
      </c>
      <c r="E51" s="18">
        <v>42</v>
      </c>
      <c r="F51" s="27">
        <v>43</v>
      </c>
      <c r="G51" s="19" t="s">
        <v>100</v>
      </c>
      <c r="H51" s="19" t="s">
        <v>100</v>
      </c>
      <c r="I51" s="19" t="s">
        <v>100</v>
      </c>
      <c r="J51" s="19" t="s">
        <v>100</v>
      </c>
      <c r="K51" s="19" t="s">
        <v>100</v>
      </c>
      <c r="L51" s="20" t="s">
        <v>100</v>
      </c>
      <c r="M51" s="41">
        <f t="shared" si="11"/>
        <v>42</v>
      </c>
      <c r="N51" s="42">
        <f t="shared" si="12"/>
        <v>43</v>
      </c>
      <c r="O51" s="42"/>
      <c r="P51" s="13"/>
      <c r="Q51" s="34"/>
      <c r="R51" s="35"/>
      <c r="S51" s="43"/>
      <c r="T51" s="43"/>
      <c r="U51" s="43"/>
    </row>
    <row r="52" spans="1:21" x14ac:dyDescent="0.2">
      <c r="A52" s="14">
        <f t="shared" si="9"/>
        <v>51</v>
      </c>
      <c r="B52" s="15" t="s">
        <v>198</v>
      </c>
      <c r="C52" s="11">
        <v>2004</v>
      </c>
      <c r="D52" s="17" t="s">
        <v>99</v>
      </c>
      <c r="E52" s="26" t="s">
        <v>100</v>
      </c>
      <c r="F52" s="19" t="s">
        <v>100</v>
      </c>
      <c r="G52" s="19" t="s">
        <v>100</v>
      </c>
      <c r="H52" s="19" t="s">
        <v>100</v>
      </c>
      <c r="I52" s="19" t="s">
        <v>100</v>
      </c>
      <c r="J52" s="19" t="s">
        <v>100</v>
      </c>
      <c r="K52" s="27" t="s">
        <v>100</v>
      </c>
      <c r="L52" s="28" t="s">
        <v>100</v>
      </c>
      <c r="M52" s="41"/>
      <c r="N52" s="42"/>
      <c r="O52" s="42"/>
      <c r="P52" s="13"/>
      <c r="Q52" s="34"/>
      <c r="R52" s="35"/>
      <c r="S52" s="43"/>
      <c r="T52" s="43"/>
      <c r="U52" s="43"/>
    </row>
    <row r="53" spans="1:21" x14ac:dyDescent="0.2">
      <c r="A53" s="14">
        <f t="shared" si="9"/>
        <v>52</v>
      </c>
      <c r="B53" s="15" t="s">
        <v>194</v>
      </c>
      <c r="C53" s="16">
        <v>2004</v>
      </c>
      <c r="D53" s="12" t="s">
        <v>97</v>
      </c>
      <c r="E53" s="26" t="s">
        <v>100</v>
      </c>
      <c r="F53" s="19" t="s">
        <v>100</v>
      </c>
      <c r="G53" s="27" t="s">
        <v>100</v>
      </c>
      <c r="H53" s="27" t="s">
        <v>100</v>
      </c>
      <c r="I53" s="27" t="s">
        <v>100</v>
      </c>
      <c r="J53" s="27" t="s">
        <v>100</v>
      </c>
      <c r="K53" s="25" t="s">
        <v>100</v>
      </c>
      <c r="L53" s="30" t="s">
        <v>100</v>
      </c>
      <c r="M53" s="41"/>
      <c r="N53" s="42"/>
      <c r="O53" s="42"/>
      <c r="P53" s="13"/>
      <c r="Q53" s="34"/>
      <c r="R53" s="35"/>
      <c r="S53" s="43"/>
      <c r="T53" s="43"/>
      <c r="U53" s="43"/>
    </row>
    <row r="55" spans="1:21" x14ac:dyDescent="0.2">
      <c r="A55" s="38" t="s">
        <v>204</v>
      </c>
    </row>
  </sheetData>
  <sortState ref="B2:U53">
    <sortCondition ref="P2:P53"/>
    <sortCondition ref="Q2:Q53"/>
    <sortCondition ref="R2:R53"/>
    <sortCondition ref="S2:S53"/>
    <sortCondition ref="T2:T53"/>
    <sortCondition ref="U2:U53"/>
    <sortCondition ref="M2:M53"/>
    <sortCondition ref="N2:N53"/>
    <sortCondition ref="O2:O53"/>
    <sortCondition ref="B2:B53"/>
  </sortState>
  <pageMargins left="0.5" right="0.5" top="0.5" bottom="0.5" header="0.5" footer="0.5"/>
  <pageSetup scale="6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36"/>
  <sheetViews>
    <sheetView zoomScaleNormal="100" workbookViewId="0">
      <pane ySplit="1" topLeftCell="A2" activePane="bottomLeft" state="frozen"/>
      <selection pane="bottomLeft"/>
    </sheetView>
  </sheetViews>
  <sheetFormatPr baseColWidth="10" defaultColWidth="8.83203125" defaultRowHeight="15" x14ac:dyDescent="0.2"/>
  <cols>
    <col min="1" max="1" width="5.6640625" style="31" customWidth="1"/>
    <col min="2" max="2" width="16.6640625" style="32" customWidth="1"/>
    <col min="3" max="3" width="5.6640625" style="31" customWidth="1"/>
    <col min="4" max="4" width="14.6640625" style="32" customWidth="1"/>
    <col min="5" max="12" width="8.6640625" style="33" customWidth="1"/>
    <col min="13" max="21" width="7.6640625" style="8" customWidth="1"/>
    <col min="22" max="16384" width="8.83203125" style="8"/>
  </cols>
  <sheetData>
    <row r="1" spans="1:21" ht="46" thickBot="1" x14ac:dyDescent="0.25">
      <c r="A1" s="1" t="s">
        <v>0</v>
      </c>
      <c r="B1" s="2" t="s">
        <v>101</v>
      </c>
      <c r="C1" s="2" t="s">
        <v>1</v>
      </c>
      <c r="D1" s="3" t="s">
        <v>201</v>
      </c>
      <c r="E1" s="4" t="s">
        <v>8</v>
      </c>
      <c r="F1" s="5" t="s">
        <v>9</v>
      </c>
      <c r="G1" s="5" t="s">
        <v>10</v>
      </c>
      <c r="H1" s="5" t="s">
        <v>11</v>
      </c>
      <c r="I1" s="5" t="s">
        <v>17</v>
      </c>
      <c r="J1" s="5" t="s">
        <v>18</v>
      </c>
      <c r="K1" s="5" t="s">
        <v>12</v>
      </c>
      <c r="L1" s="6" t="s">
        <v>13</v>
      </c>
      <c r="M1" s="4" t="s">
        <v>5</v>
      </c>
      <c r="N1" s="5" t="s">
        <v>6</v>
      </c>
      <c r="O1" s="5" t="s">
        <v>14</v>
      </c>
      <c r="P1" s="7" t="s">
        <v>2</v>
      </c>
      <c r="Q1" s="4" t="s">
        <v>16</v>
      </c>
      <c r="R1" s="5" t="s">
        <v>3</v>
      </c>
      <c r="S1" s="5" t="s">
        <v>4</v>
      </c>
      <c r="T1" s="5" t="s">
        <v>7</v>
      </c>
      <c r="U1" s="5" t="s">
        <v>15</v>
      </c>
    </row>
    <row r="2" spans="1:21" x14ac:dyDescent="0.2">
      <c r="A2" s="9">
        <v>1</v>
      </c>
      <c r="B2" s="10" t="s">
        <v>19</v>
      </c>
      <c r="C2" s="11">
        <v>2004</v>
      </c>
      <c r="D2" s="12" t="s">
        <v>96</v>
      </c>
      <c r="E2" s="39">
        <v>1</v>
      </c>
      <c r="F2" s="40">
        <v>1</v>
      </c>
      <c r="G2" s="47" t="s">
        <v>52</v>
      </c>
      <c r="H2" s="47">
        <v>1</v>
      </c>
      <c r="I2" s="37">
        <v>1</v>
      </c>
      <c r="J2" s="37">
        <v>1</v>
      </c>
      <c r="K2" s="37">
        <v>1</v>
      </c>
      <c r="L2" s="48">
        <v>1</v>
      </c>
      <c r="M2" s="41">
        <f t="shared" ref="M2:M33" si="0">SMALL(E2:L2,1)</f>
        <v>1</v>
      </c>
      <c r="N2" s="42">
        <f t="shared" ref="N2:N33" si="1">SMALL(E2:L2,2)</f>
        <v>1</v>
      </c>
      <c r="O2" s="42">
        <f t="shared" ref="O2:O33" si="2">SMALL(E2:L2,3)</f>
        <v>1</v>
      </c>
      <c r="P2" s="13">
        <f t="shared" ref="P2:P33" si="3">SUM(M2:O2)</f>
        <v>3</v>
      </c>
      <c r="Q2" s="34">
        <f t="shared" ref="Q2:Q27" si="4">SMALL(E2:L2,4)</f>
        <v>1</v>
      </c>
      <c r="R2" s="35">
        <f t="shared" ref="R2:R27" si="5">SMALL(E2:L2,5)</f>
        <v>1</v>
      </c>
      <c r="S2" s="43">
        <f t="shared" ref="S2:S25" si="6">SMALL(E2:L2,6)</f>
        <v>1</v>
      </c>
      <c r="T2" s="43">
        <f>SMALL(E2:L2,7)</f>
        <v>1</v>
      </c>
      <c r="U2" s="43"/>
    </row>
    <row r="3" spans="1:21" x14ac:dyDescent="0.2">
      <c r="A3" s="14">
        <f t="shared" ref="A3:A25" si="7">A2+1</f>
        <v>2</v>
      </c>
      <c r="B3" s="24" t="s">
        <v>20</v>
      </c>
      <c r="C3" s="11">
        <v>2004</v>
      </c>
      <c r="D3" s="12" t="s">
        <v>96</v>
      </c>
      <c r="E3" s="18">
        <v>2</v>
      </c>
      <c r="F3" s="19" t="s">
        <v>52</v>
      </c>
      <c r="G3" s="16">
        <v>1</v>
      </c>
      <c r="H3" s="16">
        <v>2</v>
      </c>
      <c r="I3" s="27">
        <v>2</v>
      </c>
      <c r="J3" s="27">
        <v>2</v>
      </c>
      <c r="K3" s="27">
        <v>2</v>
      </c>
      <c r="L3" s="20">
        <v>2</v>
      </c>
      <c r="M3" s="41">
        <f t="shared" si="0"/>
        <v>1</v>
      </c>
      <c r="N3" s="42">
        <f t="shared" si="1"/>
        <v>2</v>
      </c>
      <c r="O3" s="42">
        <f t="shared" si="2"/>
        <v>2</v>
      </c>
      <c r="P3" s="13">
        <f t="shared" si="3"/>
        <v>5</v>
      </c>
      <c r="Q3" s="34">
        <f t="shared" si="4"/>
        <v>2</v>
      </c>
      <c r="R3" s="35">
        <f t="shared" si="5"/>
        <v>2</v>
      </c>
      <c r="S3" s="43">
        <f t="shared" si="6"/>
        <v>2</v>
      </c>
      <c r="T3" s="43">
        <f>SMALL(E3:L3,7)</f>
        <v>2</v>
      </c>
      <c r="U3" s="43"/>
    </row>
    <row r="4" spans="1:21" x14ac:dyDescent="0.2">
      <c r="A4" s="14">
        <f t="shared" si="7"/>
        <v>3</v>
      </c>
      <c r="B4" s="15" t="s">
        <v>49</v>
      </c>
      <c r="C4" s="11">
        <v>2004</v>
      </c>
      <c r="D4" s="12" t="s">
        <v>96</v>
      </c>
      <c r="E4" s="18" t="s">
        <v>52</v>
      </c>
      <c r="F4" s="25">
        <v>2</v>
      </c>
      <c r="G4" s="27">
        <v>2</v>
      </c>
      <c r="H4" s="27">
        <v>3</v>
      </c>
      <c r="I4" s="25">
        <v>3</v>
      </c>
      <c r="J4" s="25">
        <v>3</v>
      </c>
      <c r="K4" s="19">
        <v>3</v>
      </c>
      <c r="L4" s="20">
        <v>3</v>
      </c>
      <c r="M4" s="41">
        <f t="shared" si="0"/>
        <v>2</v>
      </c>
      <c r="N4" s="42">
        <f t="shared" si="1"/>
        <v>2</v>
      </c>
      <c r="O4" s="42">
        <f t="shared" si="2"/>
        <v>3</v>
      </c>
      <c r="P4" s="13">
        <f t="shared" si="3"/>
        <v>7</v>
      </c>
      <c r="Q4" s="34">
        <f t="shared" si="4"/>
        <v>3</v>
      </c>
      <c r="R4" s="35">
        <f t="shared" si="5"/>
        <v>3</v>
      </c>
      <c r="S4" s="43">
        <f t="shared" si="6"/>
        <v>3</v>
      </c>
      <c r="T4" s="43">
        <f>SMALL(E4:L4,7)</f>
        <v>3</v>
      </c>
      <c r="U4" s="43"/>
    </row>
    <row r="5" spans="1:21" x14ac:dyDescent="0.2">
      <c r="A5" s="14">
        <f t="shared" si="7"/>
        <v>4</v>
      </c>
      <c r="B5" s="15" t="s">
        <v>21</v>
      </c>
      <c r="C5" s="11">
        <v>2004</v>
      </c>
      <c r="D5" s="17" t="s">
        <v>96</v>
      </c>
      <c r="E5" s="21">
        <v>3</v>
      </c>
      <c r="F5" s="16">
        <v>4</v>
      </c>
      <c r="G5" s="27">
        <v>3</v>
      </c>
      <c r="H5" s="27">
        <v>4</v>
      </c>
      <c r="I5" s="19">
        <v>5</v>
      </c>
      <c r="J5" s="19">
        <v>9</v>
      </c>
      <c r="K5" s="25">
        <v>8</v>
      </c>
      <c r="L5" s="30">
        <v>21</v>
      </c>
      <c r="M5" s="41">
        <f t="shared" si="0"/>
        <v>3</v>
      </c>
      <c r="N5" s="42">
        <f t="shared" si="1"/>
        <v>3</v>
      </c>
      <c r="O5" s="42">
        <f t="shared" si="2"/>
        <v>4</v>
      </c>
      <c r="P5" s="13">
        <f t="shared" si="3"/>
        <v>10</v>
      </c>
      <c r="Q5" s="34">
        <f t="shared" si="4"/>
        <v>4</v>
      </c>
      <c r="R5" s="35">
        <f t="shared" si="5"/>
        <v>5</v>
      </c>
      <c r="S5" s="43">
        <f t="shared" si="6"/>
        <v>8</v>
      </c>
      <c r="T5" s="43">
        <f>SMALL(E5:L5,7)</f>
        <v>9</v>
      </c>
      <c r="U5" s="43">
        <f>SMALL(E5:L5,8)</f>
        <v>21</v>
      </c>
    </row>
    <row r="6" spans="1:21" x14ac:dyDescent="0.2">
      <c r="A6" s="14">
        <f t="shared" si="7"/>
        <v>5</v>
      </c>
      <c r="B6" s="15" t="s">
        <v>38</v>
      </c>
      <c r="C6" s="11">
        <v>2005</v>
      </c>
      <c r="D6" s="17" t="s">
        <v>95</v>
      </c>
      <c r="E6" s="18">
        <v>20</v>
      </c>
      <c r="F6" s="19">
        <v>8</v>
      </c>
      <c r="G6" s="19">
        <v>3</v>
      </c>
      <c r="H6" s="19">
        <v>6</v>
      </c>
      <c r="I6" s="16">
        <v>4</v>
      </c>
      <c r="J6" s="16">
        <v>6</v>
      </c>
      <c r="K6" s="19">
        <v>4</v>
      </c>
      <c r="L6" s="20">
        <v>4</v>
      </c>
      <c r="M6" s="41">
        <f t="shared" si="0"/>
        <v>3</v>
      </c>
      <c r="N6" s="42">
        <f t="shared" si="1"/>
        <v>4</v>
      </c>
      <c r="O6" s="42">
        <f t="shared" si="2"/>
        <v>4</v>
      </c>
      <c r="P6" s="13">
        <f t="shared" si="3"/>
        <v>11</v>
      </c>
      <c r="Q6" s="34">
        <f t="shared" si="4"/>
        <v>4</v>
      </c>
      <c r="R6" s="35">
        <f t="shared" si="5"/>
        <v>6</v>
      </c>
      <c r="S6" s="43">
        <f t="shared" si="6"/>
        <v>6</v>
      </c>
      <c r="T6" s="43">
        <f>SMALL(E6:L6,7)</f>
        <v>8</v>
      </c>
      <c r="U6" s="43">
        <f>SMALL(E6:L6,8)</f>
        <v>20</v>
      </c>
    </row>
    <row r="7" spans="1:21" x14ac:dyDescent="0.2">
      <c r="A7" s="14">
        <f t="shared" si="7"/>
        <v>6</v>
      </c>
      <c r="B7" s="15" t="s">
        <v>27</v>
      </c>
      <c r="C7" s="11">
        <v>2004</v>
      </c>
      <c r="D7" s="17" t="s">
        <v>95</v>
      </c>
      <c r="E7" s="18">
        <v>9</v>
      </c>
      <c r="F7" s="16">
        <v>5</v>
      </c>
      <c r="G7" s="27">
        <v>5</v>
      </c>
      <c r="H7" s="27" t="s">
        <v>52</v>
      </c>
      <c r="I7" s="27" t="s">
        <v>52</v>
      </c>
      <c r="J7" s="27">
        <v>4</v>
      </c>
      <c r="K7" s="19">
        <v>5</v>
      </c>
      <c r="L7" s="20">
        <v>5</v>
      </c>
      <c r="M7" s="41">
        <f t="shared" si="0"/>
        <v>4</v>
      </c>
      <c r="N7" s="42">
        <f t="shared" si="1"/>
        <v>5</v>
      </c>
      <c r="O7" s="42">
        <f t="shared" si="2"/>
        <v>5</v>
      </c>
      <c r="P7" s="13">
        <f t="shared" si="3"/>
        <v>14</v>
      </c>
      <c r="Q7" s="34">
        <f t="shared" si="4"/>
        <v>5</v>
      </c>
      <c r="R7" s="35">
        <f t="shared" si="5"/>
        <v>5</v>
      </c>
      <c r="S7" s="43">
        <f t="shared" si="6"/>
        <v>9</v>
      </c>
      <c r="T7" s="43"/>
      <c r="U7" s="43"/>
    </row>
    <row r="8" spans="1:21" x14ac:dyDescent="0.2">
      <c r="A8" s="14">
        <f t="shared" si="7"/>
        <v>7</v>
      </c>
      <c r="B8" s="15" t="s">
        <v>25</v>
      </c>
      <c r="C8" s="11">
        <v>2004</v>
      </c>
      <c r="D8" s="12" t="s">
        <v>96</v>
      </c>
      <c r="E8" s="26">
        <v>7</v>
      </c>
      <c r="F8" s="19">
        <v>3</v>
      </c>
      <c r="G8" s="16" t="s">
        <v>52</v>
      </c>
      <c r="H8" s="16" t="s">
        <v>52</v>
      </c>
      <c r="I8" s="27">
        <v>9</v>
      </c>
      <c r="J8" s="27">
        <v>30</v>
      </c>
      <c r="K8" s="23">
        <v>6</v>
      </c>
      <c r="L8" s="22">
        <v>6</v>
      </c>
      <c r="M8" s="41">
        <f t="shared" si="0"/>
        <v>3</v>
      </c>
      <c r="N8" s="42">
        <f t="shared" si="1"/>
        <v>6</v>
      </c>
      <c r="O8" s="42">
        <f t="shared" si="2"/>
        <v>6</v>
      </c>
      <c r="P8" s="13">
        <f t="shared" si="3"/>
        <v>15</v>
      </c>
      <c r="Q8" s="34">
        <f t="shared" si="4"/>
        <v>7</v>
      </c>
      <c r="R8" s="35">
        <f t="shared" si="5"/>
        <v>9</v>
      </c>
      <c r="S8" s="43">
        <f t="shared" si="6"/>
        <v>30</v>
      </c>
      <c r="T8" s="43"/>
      <c r="U8" s="43"/>
    </row>
    <row r="9" spans="1:21" x14ac:dyDescent="0.2">
      <c r="A9" s="14">
        <f t="shared" si="7"/>
        <v>8</v>
      </c>
      <c r="B9" s="15" t="s">
        <v>22</v>
      </c>
      <c r="C9" s="11">
        <v>2004</v>
      </c>
      <c r="D9" s="17" t="s">
        <v>97</v>
      </c>
      <c r="E9" s="18">
        <v>4</v>
      </c>
      <c r="F9" s="19">
        <v>9</v>
      </c>
      <c r="G9" s="19">
        <v>14</v>
      </c>
      <c r="H9" s="19">
        <v>11</v>
      </c>
      <c r="I9" s="27">
        <v>7</v>
      </c>
      <c r="J9" s="27">
        <v>5</v>
      </c>
      <c r="K9" s="19">
        <v>7</v>
      </c>
      <c r="L9" s="20">
        <v>9</v>
      </c>
      <c r="M9" s="41">
        <f t="shared" si="0"/>
        <v>4</v>
      </c>
      <c r="N9" s="42">
        <f t="shared" si="1"/>
        <v>5</v>
      </c>
      <c r="O9" s="42">
        <f t="shared" si="2"/>
        <v>7</v>
      </c>
      <c r="P9" s="13">
        <f t="shared" si="3"/>
        <v>16</v>
      </c>
      <c r="Q9" s="34">
        <f t="shared" si="4"/>
        <v>7</v>
      </c>
      <c r="R9" s="35">
        <f t="shared" si="5"/>
        <v>9</v>
      </c>
      <c r="S9" s="43">
        <f t="shared" si="6"/>
        <v>9</v>
      </c>
      <c r="T9" s="43">
        <f>SMALL(E9:L9,7)</f>
        <v>11</v>
      </c>
      <c r="U9" s="43">
        <f>SMALL(E9:L9,8)</f>
        <v>14</v>
      </c>
    </row>
    <row r="10" spans="1:21" x14ac:dyDescent="0.2">
      <c r="A10" s="14">
        <f t="shared" si="7"/>
        <v>9</v>
      </c>
      <c r="B10" s="15" t="s">
        <v>23</v>
      </c>
      <c r="C10" s="11">
        <v>2004</v>
      </c>
      <c r="D10" s="17" t="s">
        <v>99</v>
      </c>
      <c r="E10" s="18">
        <v>5</v>
      </c>
      <c r="F10" s="19">
        <v>18</v>
      </c>
      <c r="G10" s="19">
        <v>6</v>
      </c>
      <c r="H10" s="19">
        <v>7</v>
      </c>
      <c r="I10" s="27">
        <v>8</v>
      </c>
      <c r="J10" s="27">
        <v>7</v>
      </c>
      <c r="K10" s="27">
        <v>26</v>
      </c>
      <c r="L10" s="28">
        <v>7</v>
      </c>
      <c r="M10" s="41">
        <f t="shared" si="0"/>
        <v>5</v>
      </c>
      <c r="N10" s="42">
        <f t="shared" si="1"/>
        <v>6</v>
      </c>
      <c r="O10" s="42">
        <f t="shared" si="2"/>
        <v>7</v>
      </c>
      <c r="P10" s="13">
        <f t="shared" si="3"/>
        <v>18</v>
      </c>
      <c r="Q10" s="34">
        <f t="shared" si="4"/>
        <v>7</v>
      </c>
      <c r="R10" s="35">
        <f t="shared" si="5"/>
        <v>7</v>
      </c>
      <c r="S10" s="43">
        <f t="shared" si="6"/>
        <v>8</v>
      </c>
      <c r="T10" s="43">
        <f>SMALL(E10:L10,7)</f>
        <v>18</v>
      </c>
      <c r="U10" s="43">
        <f>SMALL(E10:L10,8)</f>
        <v>26</v>
      </c>
    </row>
    <row r="11" spans="1:21" x14ac:dyDescent="0.2">
      <c r="A11" s="14">
        <f t="shared" si="7"/>
        <v>10</v>
      </c>
      <c r="B11" s="15" t="s">
        <v>35</v>
      </c>
      <c r="C11" s="11">
        <v>2004</v>
      </c>
      <c r="D11" s="17" t="s">
        <v>96</v>
      </c>
      <c r="E11" s="26">
        <v>17</v>
      </c>
      <c r="F11" s="27">
        <v>17</v>
      </c>
      <c r="G11" s="19">
        <v>7</v>
      </c>
      <c r="H11" s="19">
        <v>10</v>
      </c>
      <c r="I11" s="27">
        <v>6</v>
      </c>
      <c r="J11" s="27">
        <v>8</v>
      </c>
      <c r="K11" s="27">
        <v>11</v>
      </c>
      <c r="L11" s="28">
        <v>8</v>
      </c>
      <c r="M11" s="41">
        <f t="shared" si="0"/>
        <v>6</v>
      </c>
      <c r="N11" s="42">
        <f t="shared" si="1"/>
        <v>7</v>
      </c>
      <c r="O11" s="42">
        <f t="shared" si="2"/>
        <v>8</v>
      </c>
      <c r="P11" s="13">
        <f t="shared" si="3"/>
        <v>21</v>
      </c>
      <c r="Q11" s="34">
        <f t="shared" si="4"/>
        <v>8</v>
      </c>
      <c r="R11" s="35">
        <f t="shared" si="5"/>
        <v>10</v>
      </c>
      <c r="S11" s="43">
        <f t="shared" si="6"/>
        <v>11</v>
      </c>
      <c r="T11" s="43">
        <f>SMALL(E11:L11,7)</f>
        <v>17</v>
      </c>
      <c r="U11" s="43">
        <f>SMALL(E11:L11,8)</f>
        <v>17</v>
      </c>
    </row>
    <row r="12" spans="1:21" x14ac:dyDescent="0.2">
      <c r="A12" s="14">
        <f t="shared" si="7"/>
        <v>11</v>
      </c>
      <c r="B12" s="24" t="s">
        <v>26</v>
      </c>
      <c r="C12" s="11">
        <v>2005</v>
      </c>
      <c r="D12" s="17" t="s">
        <v>97</v>
      </c>
      <c r="E12" s="26">
        <v>8</v>
      </c>
      <c r="F12" s="27">
        <v>10</v>
      </c>
      <c r="G12" s="19">
        <v>11</v>
      </c>
      <c r="H12" s="19">
        <v>5</v>
      </c>
      <c r="I12" s="19" t="s">
        <v>200</v>
      </c>
      <c r="J12" s="19">
        <v>10</v>
      </c>
      <c r="K12" s="27">
        <v>8</v>
      </c>
      <c r="L12" s="20">
        <v>10</v>
      </c>
      <c r="M12" s="41">
        <f t="shared" si="0"/>
        <v>5</v>
      </c>
      <c r="N12" s="42">
        <f t="shared" si="1"/>
        <v>8</v>
      </c>
      <c r="O12" s="42">
        <f t="shared" si="2"/>
        <v>8</v>
      </c>
      <c r="P12" s="13">
        <f t="shared" si="3"/>
        <v>21</v>
      </c>
      <c r="Q12" s="34">
        <f t="shared" si="4"/>
        <v>10</v>
      </c>
      <c r="R12" s="35">
        <f t="shared" si="5"/>
        <v>10</v>
      </c>
      <c r="S12" s="43">
        <f t="shared" si="6"/>
        <v>10</v>
      </c>
      <c r="T12" s="43">
        <f>SMALL(E12:L12,7)</f>
        <v>11</v>
      </c>
      <c r="U12" s="43"/>
    </row>
    <row r="13" spans="1:21" x14ac:dyDescent="0.2">
      <c r="A13" s="14">
        <f t="shared" si="7"/>
        <v>12</v>
      </c>
      <c r="B13" s="15" t="s">
        <v>30</v>
      </c>
      <c r="C13" s="11">
        <v>2004</v>
      </c>
      <c r="D13" s="17" t="s">
        <v>95</v>
      </c>
      <c r="E13" s="18">
        <v>12</v>
      </c>
      <c r="F13" s="19">
        <v>6</v>
      </c>
      <c r="G13" s="19">
        <v>9</v>
      </c>
      <c r="H13" s="19">
        <v>9</v>
      </c>
      <c r="I13" s="27">
        <v>10</v>
      </c>
      <c r="J13" s="27">
        <v>14</v>
      </c>
      <c r="K13" s="27" t="s">
        <v>200</v>
      </c>
      <c r="L13" s="28" t="s">
        <v>200</v>
      </c>
      <c r="M13" s="41">
        <f t="shared" si="0"/>
        <v>6</v>
      </c>
      <c r="N13" s="42">
        <f t="shared" si="1"/>
        <v>9</v>
      </c>
      <c r="O13" s="42">
        <f t="shared" si="2"/>
        <v>9</v>
      </c>
      <c r="P13" s="13">
        <f t="shared" si="3"/>
        <v>24</v>
      </c>
      <c r="Q13" s="34">
        <f t="shared" si="4"/>
        <v>10</v>
      </c>
      <c r="R13" s="35">
        <f t="shared" si="5"/>
        <v>12</v>
      </c>
      <c r="S13" s="43">
        <f t="shared" si="6"/>
        <v>14</v>
      </c>
      <c r="T13" s="43"/>
      <c r="U13" s="43"/>
    </row>
    <row r="14" spans="1:21" x14ac:dyDescent="0.2">
      <c r="A14" s="14">
        <f t="shared" si="7"/>
        <v>13</v>
      </c>
      <c r="B14" s="24" t="s">
        <v>37</v>
      </c>
      <c r="C14" s="11">
        <v>2004</v>
      </c>
      <c r="D14" s="17" t="s">
        <v>95</v>
      </c>
      <c r="E14" s="18">
        <v>19</v>
      </c>
      <c r="F14" s="19">
        <v>16</v>
      </c>
      <c r="G14" s="19">
        <v>8</v>
      </c>
      <c r="H14" s="19">
        <v>8</v>
      </c>
      <c r="I14" s="19">
        <v>11</v>
      </c>
      <c r="J14" s="19">
        <v>13</v>
      </c>
      <c r="K14" s="19">
        <v>10</v>
      </c>
      <c r="L14" s="20">
        <v>11</v>
      </c>
      <c r="M14" s="41">
        <f t="shared" si="0"/>
        <v>8</v>
      </c>
      <c r="N14" s="42">
        <f t="shared" si="1"/>
        <v>8</v>
      </c>
      <c r="O14" s="42">
        <f t="shared" si="2"/>
        <v>10</v>
      </c>
      <c r="P14" s="13">
        <f t="shared" si="3"/>
        <v>26</v>
      </c>
      <c r="Q14" s="34">
        <f t="shared" si="4"/>
        <v>11</v>
      </c>
      <c r="R14" s="35">
        <f t="shared" si="5"/>
        <v>11</v>
      </c>
      <c r="S14" s="43">
        <f t="shared" si="6"/>
        <v>13</v>
      </c>
      <c r="T14" s="43">
        <f>SMALL(E14:L14,7)</f>
        <v>16</v>
      </c>
      <c r="U14" s="43">
        <f>SMALL(E14:L14,8)</f>
        <v>19</v>
      </c>
    </row>
    <row r="15" spans="1:21" x14ac:dyDescent="0.2">
      <c r="A15" s="14">
        <f t="shared" si="7"/>
        <v>14</v>
      </c>
      <c r="B15" s="24" t="s">
        <v>24</v>
      </c>
      <c r="C15" s="11">
        <v>2005</v>
      </c>
      <c r="D15" s="17" t="s">
        <v>97</v>
      </c>
      <c r="E15" s="26">
        <v>5</v>
      </c>
      <c r="F15" s="27">
        <v>7</v>
      </c>
      <c r="G15" s="27" t="s">
        <v>52</v>
      </c>
      <c r="H15" s="27">
        <v>15</v>
      </c>
      <c r="I15" s="27" t="s">
        <v>200</v>
      </c>
      <c r="J15" s="27">
        <v>20</v>
      </c>
      <c r="K15" s="27">
        <v>18</v>
      </c>
      <c r="L15" s="20">
        <v>19</v>
      </c>
      <c r="M15" s="41">
        <f t="shared" si="0"/>
        <v>5</v>
      </c>
      <c r="N15" s="42">
        <f t="shared" si="1"/>
        <v>7</v>
      </c>
      <c r="O15" s="42">
        <f t="shared" si="2"/>
        <v>15</v>
      </c>
      <c r="P15" s="13">
        <f t="shared" si="3"/>
        <v>27</v>
      </c>
      <c r="Q15" s="34">
        <f t="shared" si="4"/>
        <v>18</v>
      </c>
      <c r="R15" s="35">
        <f t="shared" si="5"/>
        <v>19</v>
      </c>
      <c r="S15" s="43">
        <f t="shared" si="6"/>
        <v>20</v>
      </c>
      <c r="T15" s="43"/>
      <c r="U15" s="43"/>
    </row>
    <row r="16" spans="1:21" x14ac:dyDescent="0.2">
      <c r="A16" s="14">
        <f t="shared" si="7"/>
        <v>15</v>
      </c>
      <c r="B16" s="15" t="s">
        <v>29</v>
      </c>
      <c r="C16" s="11">
        <v>2004</v>
      </c>
      <c r="D16" s="12" t="s">
        <v>99</v>
      </c>
      <c r="E16" s="26">
        <v>11</v>
      </c>
      <c r="F16" s="27">
        <v>11</v>
      </c>
      <c r="G16" s="19">
        <v>10</v>
      </c>
      <c r="H16" s="19">
        <v>13</v>
      </c>
      <c r="I16" s="19">
        <v>23</v>
      </c>
      <c r="J16" s="19">
        <v>12</v>
      </c>
      <c r="K16" s="27">
        <v>12</v>
      </c>
      <c r="L16" s="20">
        <v>13</v>
      </c>
      <c r="M16" s="41">
        <f t="shared" si="0"/>
        <v>10</v>
      </c>
      <c r="N16" s="42">
        <f t="shared" si="1"/>
        <v>11</v>
      </c>
      <c r="O16" s="42">
        <f t="shared" si="2"/>
        <v>11</v>
      </c>
      <c r="P16" s="13">
        <f t="shared" si="3"/>
        <v>32</v>
      </c>
      <c r="Q16" s="34">
        <f t="shared" si="4"/>
        <v>12</v>
      </c>
      <c r="R16" s="35">
        <f t="shared" si="5"/>
        <v>12</v>
      </c>
      <c r="S16" s="43">
        <f t="shared" si="6"/>
        <v>13</v>
      </c>
      <c r="T16" s="43">
        <f>SMALL(E16:L16,7)</f>
        <v>13</v>
      </c>
      <c r="U16" s="43">
        <f>SMALL(E16:L16,8)</f>
        <v>23</v>
      </c>
    </row>
    <row r="17" spans="1:21" x14ac:dyDescent="0.2">
      <c r="A17" s="14">
        <f t="shared" si="7"/>
        <v>16</v>
      </c>
      <c r="B17" s="15" t="s">
        <v>28</v>
      </c>
      <c r="C17" s="11">
        <v>2005</v>
      </c>
      <c r="D17" s="12" t="s">
        <v>97</v>
      </c>
      <c r="E17" s="18">
        <v>10</v>
      </c>
      <c r="F17" s="25">
        <v>12</v>
      </c>
      <c r="G17" s="25">
        <v>16</v>
      </c>
      <c r="H17" s="25">
        <v>17</v>
      </c>
      <c r="I17" s="27">
        <v>13</v>
      </c>
      <c r="J17" s="27">
        <v>16</v>
      </c>
      <c r="K17" s="27" t="s">
        <v>52</v>
      </c>
      <c r="L17" s="28">
        <v>14</v>
      </c>
      <c r="M17" s="41">
        <f t="shared" si="0"/>
        <v>10</v>
      </c>
      <c r="N17" s="42">
        <f t="shared" si="1"/>
        <v>12</v>
      </c>
      <c r="O17" s="42">
        <f t="shared" si="2"/>
        <v>13</v>
      </c>
      <c r="P17" s="13">
        <f t="shared" si="3"/>
        <v>35</v>
      </c>
      <c r="Q17" s="34">
        <f t="shared" si="4"/>
        <v>14</v>
      </c>
      <c r="R17" s="35">
        <f t="shared" si="5"/>
        <v>16</v>
      </c>
      <c r="S17" s="43">
        <f t="shared" si="6"/>
        <v>16</v>
      </c>
      <c r="T17" s="43">
        <f>SMALL(E17:L17,7)</f>
        <v>17</v>
      </c>
      <c r="U17" s="43"/>
    </row>
    <row r="18" spans="1:21" ht="16" thickBot="1" x14ac:dyDescent="0.25">
      <c r="A18" s="53">
        <f t="shared" si="7"/>
        <v>17</v>
      </c>
      <c r="B18" s="66" t="s">
        <v>33</v>
      </c>
      <c r="C18" s="54">
        <v>2004</v>
      </c>
      <c r="D18" s="55" t="s">
        <v>96</v>
      </c>
      <c r="E18" s="56">
        <v>15</v>
      </c>
      <c r="F18" s="57">
        <v>22</v>
      </c>
      <c r="G18" s="57">
        <v>12</v>
      </c>
      <c r="H18" s="57">
        <v>14</v>
      </c>
      <c r="I18" s="57">
        <v>12</v>
      </c>
      <c r="J18" s="57">
        <v>19</v>
      </c>
      <c r="K18" s="58">
        <v>14</v>
      </c>
      <c r="L18" s="59">
        <v>12</v>
      </c>
      <c r="M18" s="60">
        <f t="shared" si="0"/>
        <v>12</v>
      </c>
      <c r="N18" s="61">
        <f t="shared" si="1"/>
        <v>12</v>
      </c>
      <c r="O18" s="61">
        <f t="shared" si="2"/>
        <v>12</v>
      </c>
      <c r="P18" s="62">
        <f t="shared" si="3"/>
        <v>36</v>
      </c>
      <c r="Q18" s="63">
        <f t="shared" si="4"/>
        <v>14</v>
      </c>
      <c r="R18" s="64">
        <f t="shared" si="5"/>
        <v>14</v>
      </c>
      <c r="S18" s="65">
        <f t="shared" si="6"/>
        <v>15</v>
      </c>
      <c r="T18" s="65">
        <f>SMALL(E18:L18,7)</f>
        <v>19</v>
      </c>
      <c r="U18" s="65">
        <f>SMALL(E18:L18,8)</f>
        <v>22</v>
      </c>
    </row>
    <row r="19" spans="1:21" ht="16" thickTop="1" x14ac:dyDescent="0.2">
      <c r="A19" s="9">
        <f t="shared" si="7"/>
        <v>18</v>
      </c>
      <c r="B19" s="10" t="s">
        <v>31</v>
      </c>
      <c r="C19" s="11">
        <v>2005</v>
      </c>
      <c r="D19" s="12" t="s">
        <v>95</v>
      </c>
      <c r="E19" s="51">
        <v>13</v>
      </c>
      <c r="F19" s="40">
        <v>15</v>
      </c>
      <c r="G19" s="37">
        <v>13</v>
      </c>
      <c r="H19" s="37">
        <v>12</v>
      </c>
      <c r="I19" s="47">
        <v>15</v>
      </c>
      <c r="J19" s="47">
        <v>23</v>
      </c>
      <c r="K19" s="37">
        <v>19</v>
      </c>
      <c r="L19" s="48">
        <v>18</v>
      </c>
      <c r="M19" s="41">
        <f t="shared" si="0"/>
        <v>12</v>
      </c>
      <c r="N19" s="42">
        <f t="shared" si="1"/>
        <v>13</v>
      </c>
      <c r="O19" s="42">
        <f t="shared" si="2"/>
        <v>13</v>
      </c>
      <c r="P19" s="13">
        <f t="shared" si="3"/>
        <v>38</v>
      </c>
      <c r="Q19" s="34">
        <f t="shared" si="4"/>
        <v>15</v>
      </c>
      <c r="R19" s="35">
        <f t="shared" si="5"/>
        <v>15</v>
      </c>
      <c r="S19" s="43">
        <f t="shared" si="6"/>
        <v>18</v>
      </c>
      <c r="T19" s="43">
        <f>SMALL(E19:L19,7)</f>
        <v>19</v>
      </c>
      <c r="U19" s="43">
        <f>SMALL(E19:L19,8)</f>
        <v>23</v>
      </c>
    </row>
    <row r="20" spans="1:21" x14ac:dyDescent="0.2">
      <c r="A20" s="14">
        <f t="shared" si="7"/>
        <v>19</v>
      </c>
      <c r="B20" s="24" t="s">
        <v>32</v>
      </c>
      <c r="C20" s="11">
        <v>2004</v>
      </c>
      <c r="D20" s="17" t="s">
        <v>99</v>
      </c>
      <c r="E20" s="26">
        <v>14</v>
      </c>
      <c r="F20" s="19">
        <v>20</v>
      </c>
      <c r="G20" s="27">
        <v>19</v>
      </c>
      <c r="H20" s="27">
        <v>23</v>
      </c>
      <c r="I20" s="27">
        <v>20</v>
      </c>
      <c r="J20" s="27">
        <v>26</v>
      </c>
      <c r="K20" s="16">
        <v>13</v>
      </c>
      <c r="L20" s="22">
        <v>15</v>
      </c>
      <c r="M20" s="41">
        <f t="shared" si="0"/>
        <v>13</v>
      </c>
      <c r="N20" s="42">
        <f t="shared" si="1"/>
        <v>14</v>
      </c>
      <c r="O20" s="42">
        <f t="shared" si="2"/>
        <v>15</v>
      </c>
      <c r="P20" s="13">
        <f t="shared" si="3"/>
        <v>42</v>
      </c>
      <c r="Q20" s="34">
        <f t="shared" si="4"/>
        <v>19</v>
      </c>
      <c r="R20" s="35">
        <f t="shared" si="5"/>
        <v>20</v>
      </c>
      <c r="S20" s="43">
        <f t="shared" si="6"/>
        <v>20</v>
      </c>
      <c r="T20" s="43">
        <f>SMALL(E20:L20,7)</f>
        <v>23</v>
      </c>
      <c r="U20" s="43">
        <f>SMALL(E20:L20,8)</f>
        <v>26</v>
      </c>
    </row>
    <row r="21" spans="1:21" x14ac:dyDescent="0.2">
      <c r="A21" s="14">
        <f t="shared" si="7"/>
        <v>20</v>
      </c>
      <c r="B21" s="15" t="s">
        <v>39</v>
      </c>
      <c r="C21" s="11">
        <v>2005</v>
      </c>
      <c r="D21" s="44" t="s">
        <v>97</v>
      </c>
      <c r="E21" s="29">
        <v>21</v>
      </c>
      <c r="F21" s="27">
        <v>14</v>
      </c>
      <c r="G21" s="25">
        <v>15</v>
      </c>
      <c r="H21" s="25">
        <v>16</v>
      </c>
      <c r="I21" s="27">
        <v>14</v>
      </c>
      <c r="J21" s="27">
        <v>15</v>
      </c>
      <c r="K21" s="19" t="s">
        <v>52</v>
      </c>
      <c r="L21" s="20" t="s">
        <v>100</v>
      </c>
      <c r="M21" s="41">
        <f t="shared" si="0"/>
        <v>14</v>
      </c>
      <c r="N21" s="42">
        <f t="shared" si="1"/>
        <v>14</v>
      </c>
      <c r="O21" s="42">
        <f t="shared" si="2"/>
        <v>15</v>
      </c>
      <c r="P21" s="13">
        <f t="shared" si="3"/>
        <v>43</v>
      </c>
      <c r="Q21" s="34">
        <f t="shared" si="4"/>
        <v>15</v>
      </c>
      <c r="R21" s="35">
        <f t="shared" si="5"/>
        <v>16</v>
      </c>
      <c r="S21" s="43">
        <f t="shared" si="6"/>
        <v>21</v>
      </c>
      <c r="T21" s="43"/>
      <c r="U21" s="43"/>
    </row>
    <row r="22" spans="1:21" x14ac:dyDescent="0.2">
      <c r="A22" s="14">
        <f t="shared" si="7"/>
        <v>21</v>
      </c>
      <c r="B22" s="24" t="s">
        <v>45</v>
      </c>
      <c r="C22" s="11">
        <v>2005</v>
      </c>
      <c r="D22" s="17" t="s">
        <v>98</v>
      </c>
      <c r="E22" s="18">
        <v>27</v>
      </c>
      <c r="F22" s="27">
        <v>13</v>
      </c>
      <c r="G22" s="19" t="s">
        <v>52</v>
      </c>
      <c r="H22" s="19">
        <v>20</v>
      </c>
      <c r="I22" s="19" t="s">
        <v>52</v>
      </c>
      <c r="J22" s="19">
        <v>11</v>
      </c>
      <c r="K22" s="27">
        <v>20</v>
      </c>
      <c r="L22" s="28">
        <v>20</v>
      </c>
      <c r="M22" s="41">
        <f t="shared" si="0"/>
        <v>11</v>
      </c>
      <c r="N22" s="42">
        <f t="shared" si="1"/>
        <v>13</v>
      </c>
      <c r="O22" s="42">
        <f t="shared" si="2"/>
        <v>20</v>
      </c>
      <c r="P22" s="13">
        <f t="shared" si="3"/>
        <v>44</v>
      </c>
      <c r="Q22" s="34">
        <f t="shared" si="4"/>
        <v>20</v>
      </c>
      <c r="R22" s="35">
        <f t="shared" si="5"/>
        <v>20</v>
      </c>
      <c r="S22" s="43">
        <f t="shared" si="6"/>
        <v>27</v>
      </c>
      <c r="T22" s="43"/>
      <c r="U22" s="43"/>
    </row>
    <row r="23" spans="1:21" x14ac:dyDescent="0.2">
      <c r="A23" s="14">
        <f t="shared" si="7"/>
        <v>22</v>
      </c>
      <c r="B23" s="24" t="s">
        <v>34</v>
      </c>
      <c r="C23" s="11">
        <v>2005</v>
      </c>
      <c r="D23" s="17" t="s">
        <v>96</v>
      </c>
      <c r="E23" s="26">
        <v>16</v>
      </c>
      <c r="F23" s="19">
        <v>21</v>
      </c>
      <c r="G23" s="27" t="s">
        <v>52</v>
      </c>
      <c r="H23" s="27">
        <v>22</v>
      </c>
      <c r="I23" s="27">
        <v>16</v>
      </c>
      <c r="J23" s="27">
        <v>24</v>
      </c>
      <c r="K23" s="19">
        <v>15</v>
      </c>
      <c r="L23" s="20" t="s">
        <v>52</v>
      </c>
      <c r="M23" s="41">
        <f t="shared" si="0"/>
        <v>15</v>
      </c>
      <c r="N23" s="42">
        <f t="shared" si="1"/>
        <v>16</v>
      </c>
      <c r="O23" s="42">
        <f t="shared" si="2"/>
        <v>16</v>
      </c>
      <c r="P23" s="13">
        <f t="shared" si="3"/>
        <v>47</v>
      </c>
      <c r="Q23" s="34">
        <f t="shared" si="4"/>
        <v>21</v>
      </c>
      <c r="R23" s="35">
        <f t="shared" si="5"/>
        <v>22</v>
      </c>
      <c r="S23" s="43">
        <f t="shared" si="6"/>
        <v>24</v>
      </c>
      <c r="T23" s="43"/>
      <c r="U23" s="43"/>
    </row>
    <row r="24" spans="1:21" x14ac:dyDescent="0.2">
      <c r="A24" s="14">
        <f t="shared" si="7"/>
        <v>23</v>
      </c>
      <c r="B24" s="15" t="s">
        <v>46</v>
      </c>
      <c r="C24" s="11">
        <v>2005</v>
      </c>
      <c r="D24" s="44" t="s">
        <v>97</v>
      </c>
      <c r="E24" s="18">
        <v>28</v>
      </c>
      <c r="F24" s="27">
        <v>19</v>
      </c>
      <c r="G24" s="27">
        <v>21</v>
      </c>
      <c r="H24" s="27">
        <v>19</v>
      </c>
      <c r="I24" s="27">
        <v>19</v>
      </c>
      <c r="J24" s="27">
        <v>17</v>
      </c>
      <c r="K24" s="27">
        <v>16</v>
      </c>
      <c r="L24" s="20">
        <v>17</v>
      </c>
      <c r="M24" s="41">
        <f t="shared" si="0"/>
        <v>16</v>
      </c>
      <c r="N24" s="42">
        <f t="shared" si="1"/>
        <v>17</v>
      </c>
      <c r="O24" s="42">
        <f t="shared" si="2"/>
        <v>17</v>
      </c>
      <c r="P24" s="13">
        <f t="shared" si="3"/>
        <v>50</v>
      </c>
      <c r="Q24" s="34">
        <f t="shared" si="4"/>
        <v>19</v>
      </c>
      <c r="R24" s="35">
        <f t="shared" si="5"/>
        <v>19</v>
      </c>
      <c r="S24" s="43">
        <f t="shared" si="6"/>
        <v>19</v>
      </c>
      <c r="T24" s="43">
        <f>SMALL(E24:L24,7)</f>
        <v>21</v>
      </c>
      <c r="U24" s="43">
        <f>SMALL(E24:L24,8)</f>
        <v>28</v>
      </c>
    </row>
    <row r="25" spans="1:21" x14ac:dyDescent="0.2">
      <c r="A25" s="14">
        <f t="shared" si="7"/>
        <v>24</v>
      </c>
      <c r="B25" s="24" t="s">
        <v>40</v>
      </c>
      <c r="C25" s="11">
        <v>2005</v>
      </c>
      <c r="D25" s="44" t="s">
        <v>97</v>
      </c>
      <c r="E25" s="21">
        <v>22</v>
      </c>
      <c r="F25" s="27">
        <v>26</v>
      </c>
      <c r="G25" s="27">
        <v>20</v>
      </c>
      <c r="H25" s="27">
        <v>21</v>
      </c>
      <c r="I25" s="19" t="s">
        <v>52</v>
      </c>
      <c r="J25" s="19">
        <v>22</v>
      </c>
      <c r="K25" s="19">
        <v>17</v>
      </c>
      <c r="L25" s="20">
        <v>16</v>
      </c>
      <c r="M25" s="41">
        <f t="shared" si="0"/>
        <v>16</v>
      </c>
      <c r="N25" s="42">
        <f t="shared" si="1"/>
        <v>17</v>
      </c>
      <c r="O25" s="42">
        <f t="shared" si="2"/>
        <v>20</v>
      </c>
      <c r="P25" s="13">
        <f t="shared" si="3"/>
        <v>53</v>
      </c>
      <c r="Q25" s="34">
        <f t="shared" si="4"/>
        <v>21</v>
      </c>
      <c r="R25" s="35">
        <f t="shared" si="5"/>
        <v>22</v>
      </c>
      <c r="S25" s="43">
        <f t="shared" si="6"/>
        <v>22</v>
      </c>
      <c r="T25" s="43">
        <f>SMALL(E25:L25,7)</f>
        <v>26</v>
      </c>
      <c r="U25" s="43"/>
    </row>
    <row r="26" spans="1:21" x14ac:dyDescent="0.2">
      <c r="A26" s="14">
        <f>A25+1</f>
        <v>25</v>
      </c>
      <c r="B26" s="24" t="s">
        <v>36</v>
      </c>
      <c r="C26" s="11">
        <v>2005</v>
      </c>
      <c r="D26" s="44" t="s">
        <v>97</v>
      </c>
      <c r="E26" s="18">
        <v>18</v>
      </c>
      <c r="F26" s="19">
        <v>23</v>
      </c>
      <c r="G26" s="27">
        <v>18</v>
      </c>
      <c r="H26" s="27" t="s">
        <v>52</v>
      </c>
      <c r="I26" s="19">
        <v>17</v>
      </c>
      <c r="J26" s="19">
        <v>21</v>
      </c>
      <c r="K26" s="27" t="s">
        <v>200</v>
      </c>
      <c r="L26" s="28" t="s">
        <v>200</v>
      </c>
      <c r="M26" s="41">
        <f t="shared" si="0"/>
        <v>17</v>
      </c>
      <c r="N26" s="42">
        <f t="shared" si="1"/>
        <v>18</v>
      </c>
      <c r="O26" s="42">
        <f t="shared" si="2"/>
        <v>18</v>
      </c>
      <c r="P26" s="13">
        <f t="shared" si="3"/>
        <v>53</v>
      </c>
      <c r="Q26" s="34">
        <f t="shared" si="4"/>
        <v>21</v>
      </c>
      <c r="R26" s="35">
        <f t="shared" si="5"/>
        <v>23</v>
      </c>
      <c r="S26" s="43"/>
      <c r="T26" s="43"/>
      <c r="U26" s="43"/>
    </row>
    <row r="27" spans="1:21" x14ac:dyDescent="0.2">
      <c r="A27" s="14">
        <f t="shared" ref="A27:A34" si="8">A26+1</f>
        <v>26</v>
      </c>
      <c r="B27" s="15" t="s">
        <v>42</v>
      </c>
      <c r="C27" s="11">
        <v>2005</v>
      </c>
      <c r="D27" s="17" t="s">
        <v>98</v>
      </c>
      <c r="E27" s="26">
        <v>24</v>
      </c>
      <c r="F27" s="27">
        <v>24</v>
      </c>
      <c r="G27" s="27">
        <v>22</v>
      </c>
      <c r="H27" s="27">
        <v>18</v>
      </c>
      <c r="I27" s="27">
        <v>18</v>
      </c>
      <c r="J27" s="27">
        <v>18</v>
      </c>
      <c r="K27" s="27">
        <v>23</v>
      </c>
      <c r="L27" s="20" t="s">
        <v>52</v>
      </c>
      <c r="M27" s="41">
        <f t="shared" si="0"/>
        <v>18</v>
      </c>
      <c r="N27" s="42">
        <f t="shared" si="1"/>
        <v>18</v>
      </c>
      <c r="O27" s="42">
        <f t="shared" si="2"/>
        <v>18</v>
      </c>
      <c r="P27" s="13">
        <f t="shared" si="3"/>
        <v>54</v>
      </c>
      <c r="Q27" s="34">
        <f t="shared" si="4"/>
        <v>22</v>
      </c>
      <c r="R27" s="35">
        <f t="shared" si="5"/>
        <v>23</v>
      </c>
      <c r="S27" s="43">
        <f>SMALL(E27:L27,6)</f>
        <v>24</v>
      </c>
      <c r="T27" s="43">
        <f>SMALL(E27:L27,7)</f>
        <v>24</v>
      </c>
      <c r="U27" s="43"/>
    </row>
    <row r="28" spans="1:21" x14ac:dyDescent="0.2">
      <c r="A28" s="14">
        <f>A27+1</f>
        <v>27</v>
      </c>
      <c r="B28" s="24" t="s">
        <v>50</v>
      </c>
      <c r="C28" s="11">
        <v>2005</v>
      </c>
      <c r="D28" s="17" t="s">
        <v>99</v>
      </c>
      <c r="E28" s="26" t="s">
        <v>100</v>
      </c>
      <c r="F28" s="27" t="s">
        <v>100</v>
      </c>
      <c r="G28" s="25">
        <v>17</v>
      </c>
      <c r="H28" s="25" t="s">
        <v>200</v>
      </c>
      <c r="I28" s="27" t="s">
        <v>52</v>
      </c>
      <c r="J28" s="27" t="s">
        <v>52</v>
      </c>
      <c r="K28" s="25">
        <v>21</v>
      </c>
      <c r="L28" s="30">
        <v>22</v>
      </c>
      <c r="M28" s="41">
        <f t="shared" si="0"/>
        <v>17</v>
      </c>
      <c r="N28" s="42">
        <f t="shared" si="1"/>
        <v>21</v>
      </c>
      <c r="O28" s="42">
        <f t="shared" si="2"/>
        <v>22</v>
      </c>
      <c r="P28" s="13">
        <f t="shared" si="3"/>
        <v>60</v>
      </c>
      <c r="Q28" s="34"/>
      <c r="R28" s="35"/>
      <c r="S28" s="43"/>
      <c r="T28" s="43"/>
      <c r="U28" s="43"/>
    </row>
    <row r="29" spans="1:21" x14ac:dyDescent="0.2">
      <c r="A29" s="36">
        <f t="shared" si="8"/>
        <v>28</v>
      </c>
      <c r="B29" s="24" t="s">
        <v>43</v>
      </c>
      <c r="C29" s="11">
        <v>2005</v>
      </c>
      <c r="D29" s="17" t="s">
        <v>99</v>
      </c>
      <c r="E29" s="26">
        <v>25</v>
      </c>
      <c r="F29" s="25">
        <v>25</v>
      </c>
      <c r="G29" s="16">
        <v>23</v>
      </c>
      <c r="H29" s="16">
        <v>24</v>
      </c>
      <c r="I29" s="19">
        <v>24</v>
      </c>
      <c r="J29" s="19">
        <v>25</v>
      </c>
      <c r="K29" s="19">
        <v>22</v>
      </c>
      <c r="L29" s="20">
        <v>23</v>
      </c>
      <c r="M29" s="41">
        <f t="shared" si="0"/>
        <v>22</v>
      </c>
      <c r="N29" s="42">
        <f t="shared" si="1"/>
        <v>23</v>
      </c>
      <c r="O29" s="42">
        <f t="shared" si="2"/>
        <v>23</v>
      </c>
      <c r="P29" s="13">
        <f t="shared" si="3"/>
        <v>68</v>
      </c>
      <c r="Q29" s="34">
        <f>SMALL(E29:L29,4)</f>
        <v>24</v>
      </c>
      <c r="R29" s="35">
        <f>SMALL(E29:L29,5)</f>
        <v>24</v>
      </c>
      <c r="S29" s="43">
        <f>SMALL(E29:L29,6)</f>
        <v>25</v>
      </c>
      <c r="T29" s="43">
        <f>SMALL(E29:L29,7)</f>
        <v>25</v>
      </c>
      <c r="U29" s="43">
        <f>SMALL(E29:L29,8)</f>
        <v>25</v>
      </c>
    </row>
    <row r="30" spans="1:21" x14ac:dyDescent="0.2">
      <c r="A30" s="14">
        <f>A29+1</f>
        <v>29</v>
      </c>
      <c r="B30" s="15" t="s">
        <v>41</v>
      </c>
      <c r="C30" s="11">
        <v>2005</v>
      </c>
      <c r="D30" s="17" t="s">
        <v>99</v>
      </c>
      <c r="E30" s="18">
        <v>23</v>
      </c>
      <c r="F30" s="19">
        <v>28</v>
      </c>
      <c r="G30" s="27">
        <v>24</v>
      </c>
      <c r="H30" s="27">
        <v>25</v>
      </c>
      <c r="I30" s="19">
        <v>25</v>
      </c>
      <c r="J30" s="19">
        <v>29</v>
      </c>
      <c r="K30" s="19">
        <v>24</v>
      </c>
      <c r="L30" s="20">
        <v>24</v>
      </c>
      <c r="M30" s="41">
        <f t="shared" si="0"/>
        <v>23</v>
      </c>
      <c r="N30" s="42">
        <f t="shared" si="1"/>
        <v>24</v>
      </c>
      <c r="O30" s="42">
        <f t="shared" si="2"/>
        <v>24</v>
      </c>
      <c r="P30" s="13">
        <f t="shared" si="3"/>
        <v>71</v>
      </c>
      <c r="Q30" s="34">
        <f>SMALL(E30:L30,4)</f>
        <v>24</v>
      </c>
      <c r="R30" s="35">
        <f>SMALL(E30:L30,5)</f>
        <v>25</v>
      </c>
      <c r="S30" s="43">
        <f>SMALL(E30:L30,6)</f>
        <v>25</v>
      </c>
      <c r="T30" s="43">
        <f>SMALL(E30:L30,7)</f>
        <v>28</v>
      </c>
      <c r="U30" s="43">
        <f>SMALL(E30:L30,8)</f>
        <v>29</v>
      </c>
    </row>
    <row r="31" spans="1:21" x14ac:dyDescent="0.2">
      <c r="A31" s="14">
        <f t="shared" si="8"/>
        <v>30</v>
      </c>
      <c r="B31" s="15" t="s">
        <v>44</v>
      </c>
      <c r="C31" s="11">
        <v>2005</v>
      </c>
      <c r="D31" s="44" t="s">
        <v>97</v>
      </c>
      <c r="E31" s="26">
        <v>26</v>
      </c>
      <c r="F31" s="27">
        <v>29</v>
      </c>
      <c r="G31" s="23">
        <v>25</v>
      </c>
      <c r="H31" s="23" t="s">
        <v>200</v>
      </c>
      <c r="I31" s="27">
        <v>21</v>
      </c>
      <c r="J31" s="27">
        <v>28</v>
      </c>
      <c r="K31" s="27">
        <v>25</v>
      </c>
      <c r="L31" s="28">
        <v>25</v>
      </c>
      <c r="M31" s="41">
        <f t="shared" si="0"/>
        <v>21</v>
      </c>
      <c r="N31" s="42">
        <f t="shared" si="1"/>
        <v>25</v>
      </c>
      <c r="O31" s="42">
        <f t="shared" si="2"/>
        <v>25</v>
      </c>
      <c r="P31" s="13">
        <f t="shared" si="3"/>
        <v>71</v>
      </c>
      <c r="Q31" s="34">
        <f>SMALL(E31:L31,4)</f>
        <v>25</v>
      </c>
      <c r="R31" s="35">
        <f>SMALL(E31:L31,5)</f>
        <v>26</v>
      </c>
      <c r="S31" s="43">
        <f>SMALL(E31:L31,6)</f>
        <v>28</v>
      </c>
      <c r="T31" s="43">
        <f>SMALL(E31:L31,7)</f>
        <v>29</v>
      </c>
      <c r="U31" s="43"/>
    </row>
    <row r="32" spans="1:21" x14ac:dyDescent="0.2">
      <c r="A32" s="14">
        <f t="shared" si="8"/>
        <v>31</v>
      </c>
      <c r="B32" s="15" t="s">
        <v>51</v>
      </c>
      <c r="C32" s="11">
        <v>2005</v>
      </c>
      <c r="D32" s="46" t="s">
        <v>97</v>
      </c>
      <c r="E32" s="29" t="s">
        <v>52</v>
      </c>
      <c r="F32" s="27">
        <v>27</v>
      </c>
      <c r="G32" s="27" t="s">
        <v>100</v>
      </c>
      <c r="H32" s="27" t="s">
        <v>100</v>
      </c>
      <c r="I32" s="25">
        <v>22</v>
      </c>
      <c r="J32" s="25">
        <v>27</v>
      </c>
      <c r="K32" s="25" t="s">
        <v>100</v>
      </c>
      <c r="L32" s="30" t="s">
        <v>100</v>
      </c>
      <c r="M32" s="41">
        <f t="shared" si="0"/>
        <v>22</v>
      </c>
      <c r="N32" s="42">
        <f t="shared" si="1"/>
        <v>27</v>
      </c>
      <c r="O32" s="42">
        <f t="shared" si="2"/>
        <v>27</v>
      </c>
      <c r="P32" s="13">
        <f t="shared" si="3"/>
        <v>76</v>
      </c>
      <c r="Q32" s="34"/>
      <c r="R32" s="35"/>
      <c r="S32" s="43"/>
      <c r="T32" s="43"/>
      <c r="U32" s="43"/>
    </row>
    <row r="33" spans="1:21" x14ac:dyDescent="0.2">
      <c r="A33" s="14">
        <f t="shared" si="8"/>
        <v>32</v>
      </c>
      <c r="B33" s="24" t="s">
        <v>47</v>
      </c>
      <c r="C33" s="11">
        <v>2004</v>
      </c>
      <c r="D33" s="17" t="s">
        <v>98</v>
      </c>
      <c r="E33" s="26">
        <v>29</v>
      </c>
      <c r="F33" s="27">
        <v>30</v>
      </c>
      <c r="G33" s="27">
        <v>26</v>
      </c>
      <c r="H33" s="27">
        <v>26</v>
      </c>
      <c r="I33" s="23">
        <v>26</v>
      </c>
      <c r="J33" s="23">
        <v>31</v>
      </c>
      <c r="K33" s="27">
        <v>27</v>
      </c>
      <c r="L33" s="28">
        <v>26</v>
      </c>
      <c r="M33" s="41">
        <f t="shared" si="0"/>
        <v>26</v>
      </c>
      <c r="N33" s="42">
        <f t="shared" si="1"/>
        <v>26</v>
      </c>
      <c r="O33" s="42">
        <f t="shared" si="2"/>
        <v>26</v>
      </c>
      <c r="P33" s="13">
        <f t="shared" si="3"/>
        <v>78</v>
      </c>
      <c r="Q33" s="34">
        <f>SMALL(E33:L33,4)</f>
        <v>26</v>
      </c>
      <c r="R33" s="35">
        <f>SMALL(E33:L33,5)</f>
        <v>27</v>
      </c>
      <c r="S33" s="43">
        <f>SMALL(E33:L33,6)</f>
        <v>29</v>
      </c>
      <c r="T33" s="43">
        <f>SMALL(E33:L33,7)</f>
        <v>30</v>
      </c>
      <c r="U33" s="43">
        <f>SMALL(E33:L33,8)</f>
        <v>31</v>
      </c>
    </row>
    <row r="34" spans="1:21" x14ac:dyDescent="0.2">
      <c r="A34" s="14">
        <f t="shared" si="8"/>
        <v>33</v>
      </c>
      <c r="B34" s="24" t="s">
        <v>48</v>
      </c>
      <c r="C34" s="11">
        <v>2004</v>
      </c>
      <c r="D34" s="17" t="s">
        <v>99</v>
      </c>
      <c r="E34" s="26" t="s">
        <v>100</v>
      </c>
      <c r="F34" s="25" t="s">
        <v>100</v>
      </c>
      <c r="G34" s="19" t="s">
        <v>100</v>
      </c>
      <c r="H34" s="19" t="s">
        <v>100</v>
      </c>
      <c r="I34" s="19" t="s">
        <v>100</v>
      </c>
      <c r="J34" s="19" t="s">
        <v>100</v>
      </c>
      <c r="K34" s="19" t="s">
        <v>100</v>
      </c>
      <c r="L34" s="20" t="s">
        <v>100</v>
      </c>
      <c r="M34" s="41"/>
      <c r="N34" s="42"/>
      <c r="O34" s="42"/>
      <c r="P34" s="13"/>
      <c r="Q34" s="34"/>
      <c r="R34" s="35"/>
      <c r="S34" s="43"/>
      <c r="T34" s="43"/>
      <c r="U34" s="43"/>
    </row>
    <row r="36" spans="1:21" x14ac:dyDescent="0.2">
      <c r="A36" s="38" t="s">
        <v>205</v>
      </c>
    </row>
  </sheetData>
  <sortState ref="B2:U34">
    <sortCondition ref="P2:P34"/>
    <sortCondition ref="Q2:Q34"/>
    <sortCondition ref="R2:R34"/>
    <sortCondition ref="S2:S34"/>
    <sortCondition ref="T2:T34"/>
    <sortCondition ref="U2:U34"/>
    <sortCondition ref="M2:M34"/>
    <sortCondition ref="N2:N34"/>
    <sortCondition ref="O2:O34"/>
    <sortCondition ref="B2:B34"/>
  </sortState>
  <pageMargins left="0.5" right="0.5" top="0.5" bottom="0.5" header="0.5" footer="0.5"/>
  <pageSetup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U12 Girls</vt:lpstr>
      <vt:lpstr>U12 Boys</vt:lpstr>
      <vt:lpstr>U14 Girls </vt:lpstr>
      <vt:lpstr>U14 Boys</vt:lpstr>
    </vt:vector>
  </TitlesOfParts>
  <Company>Internal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SAMCKAY</dc:creator>
  <cp:lastModifiedBy>Donald Musial</cp:lastModifiedBy>
  <cp:lastPrinted>2018-02-25T20:58:40Z</cp:lastPrinted>
  <dcterms:created xsi:type="dcterms:W3CDTF">2013-01-03T13:04:58Z</dcterms:created>
  <dcterms:modified xsi:type="dcterms:W3CDTF">2018-02-26T01:33:56Z</dcterms:modified>
</cp:coreProperties>
</file>