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mi\Desktop\"/>
    </mc:Choice>
  </mc:AlternateContent>
  <bookViews>
    <workbookView xWindow="0" yWindow="0" windowWidth="23040" windowHeight="9372"/>
  </bookViews>
  <sheets>
    <sheet name="Roster Grid" sheetId="4" r:id="rId1"/>
    <sheet name="Instructions" sheetId="5" r:id="rId2"/>
  </sheets>
  <definedNames>
    <definedName name="_xlnm.Print_Area" localSheetId="0">'Roster Grid'!$A$1:$T$36</definedName>
  </definedNames>
  <calcPr calcId="152511" concurrentCalc="0"/>
</workbook>
</file>

<file path=xl/calcChain.xml><?xml version="1.0" encoding="utf-8"?>
<calcChain xmlns="http://schemas.openxmlformats.org/spreadsheetml/2006/main">
  <c r="F20" i="4" l="1"/>
  <c r="H20" i="4"/>
  <c r="J20" i="4"/>
  <c r="F21" i="4"/>
  <c r="H21" i="4"/>
  <c r="J21" i="4"/>
  <c r="F22" i="4"/>
  <c r="H22" i="4"/>
  <c r="J22" i="4"/>
  <c r="F23" i="4"/>
  <c r="H23" i="4"/>
  <c r="J23" i="4"/>
  <c r="F24" i="4"/>
  <c r="H24" i="4"/>
  <c r="J24" i="4"/>
  <c r="F25" i="4"/>
  <c r="H25" i="4"/>
  <c r="J25" i="4"/>
  <c r="F26" i="4"/>
  <c r="H26" i="4"/>
  <c r="J26" i="4"/>
  <c r="F27" i="4"/>
  <c r="H27" i="4"/>
  <c r="J27" i="4"/>
  <c r="F28" i="4"/>
  <c r="H28" i="4"/>
  <c r="J28" i="4"/>
  <c r="F29" i="4"/>
  <c r="H29" i="4"/>
  <c r="J29" i="4"/>
  <c r="F30" i="4"/>
  <c r="H30" i="4"/>
  <c r="J30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F7" i="4"/>
  <c r="H7" i="4"/>
  <c r="J7" i="4"/>
  <c r="F8" i="4"/>
  <c r="H8" i="4"/>
  <c r="J8" i="4"/>
  <c r="F9" i="4"/>
  <c r="H9" i="4"/>
  <c r="J9" i="4"/>
  <c r="F10" i="4"/>
  <c r="H10" i="4"/>
  <c r="J10" i="4"/>
  <c r="F11" i="4"/>
  <c r="H11" i="4"/>
  <c r="J11" i="4"/>
  <c r="F12" i="4"/>
  <c r="H12" i="4"/>
  <c r="J12" i="4"/>
  <c r="F13" i="4"/>
  <c r="H13" i="4"/>
  <c r="J13" i="4"/>
  <c r="F14" i="4"/>
  <c r="H14" i="4"/>
  <c r="J14" i="4"/>
  <c r="F15" i="4"/>
  <c r="H15" i="4"/>
  <c r="J15" i="4"/>
  <c r="F16" i="4"/>
  <c r="H16" i="4"/>
  <c r="J16" i="4"/>
  <c r="F17" i="4"/>
  <c r="H17" i="4"/>
  <c r="J17" i="4"/>
  <c r="F18" i="4"/>
  <c r="H18" i="4"/>
  <c r="J18" i="4"/>
  <c r="O6" i="4"/>
  <c r="Q6" i="4"/>
  <c r="O7" i="4"/>
  <c r="Q7" i="4"/>
  <c r="O8" i="4"/>
  <c r="Q8" i="4"/>
  <c r="O9" i="4"/>
  <c r="Q9" i="4"/>
  <c r="O10" i="4"/>
  <c r="Q10" i="4"/>
  <c r="O11" i="4"/>
  <c r="Q11" i="4"/>
  <c r="O12" i="4"/>
  <c r="Q12" i="4"/>
  <c r="O13" i="4"/>
  <c r="Q13" i="4"/>
  <c r="O14" i="4"/>
  <c r="Q14" i="4"/>
  <c r="O15" i="4"/>
  <c r="Q15" i="4"/>
  <c r="O16" i="4"/>
  <c r="Q16" i="4"/>
  <c r="O17" i="4"/>
  <c r="Q17" i="4"/>
  <c r="O18" i="4"/>
  <c r="Q18" i="4"/>
  <c r="O19" i="4"/>
  <c r="Q19" i="4"/>
  <c r="O20" i="4"/>
  <c r="Q20" i="4"/>
  <c r="O21" i="4"/>
  <c r="Q21" i="4"/>
  <c r="O22" i="4"/>
  <c r="Q22" i="4"/>
  <c r="O23" i="4"/>
  <c r="Q23" i="4"/>
  <c r="O24" i="4"/>
  <c r="Q24" i="4"/>
  <c r="O25" i="4"/>
  <c r="Q25" i="4"/>
  <c r="O26" i="4"/>
  <c r="Q26" i="4"/>
  <c r="O27" i="4"/>
  <c r="Q27" i="4"/>
  <c r="O28" i="4"/>
  <c r="Q28" i="4"/>
  <c r="O29" i="4"/>
  <c r="Q29" i="4"/>
  <c r="O30" i="4"/>
  <c r="Q30" i="4"/>
  <c r="O31" i="4"/>
  <c r="Q31" i="4"/>
  <c r="O32" i="4"/>
  <c r="Q32" i="4"/>
  <c r="O33" i="4"/>
  <c r="Q33" i="4"/>
  <c r="O34" i="4"/>
  <c r="Q34" i="4"/>
  <c r="O35" i="4"/>
  <c r="Q35" i="4"/>
  <c r="Q36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O36" i="4"/>
  <c r="D30" i="4"/>
  <c r="D29" i="4"/>
  <c r="D28" i="4"/>
  <c r="D27" i="4"/>
  <c r="D26" i="4"/>
  <c r="D25" i="4"/>
  <c r="D24" i="4"/>
  <c r="D23" i="4"/>
  <c r="D22" i="4"/>
  <c r="D21" i="4"/>
  <c r="D20" i="4"/>
  <c r="D18" i="4"/>
  <c r="D17" i="4"/>
  <c r="D16" i="4"/>
  <c r="D15" i="4"/>
  <c r="D14" i="4"/>
  <c r="D13" i="4"/>
  <c r="D12" i="4"/>
  <c r="D11" i="4"/>
  <c r="D10" i="4"/>
  <c r="D9" i="4"/>
  <c r="D8" i="4"/>
  <c r="D7" i="4"/>
</calcChain>
</file>

<file path=xl/sharedStrings.xml><?xml version="1.0" encoding="utf-8"?>
<sst xmlns="http://schemas.openxmlformats.org/spreadsheetml/2006/main" count="78" uniqueCount="66">
  <si>
    <t>S</t>
  </si>
  <si>
    <t>Offense</t>
  </si>
  <si>
    <t>Defense</t>
  </si>
  <si>
    <t>LC</t>
  </si>
  <si>
    <t>RC</t>
  </si>
  <si>
    <t>Green</t>
  </si>
  <si>
    <t>Yellow</t>
  </si>
  <si>
    <t>Black</t>
  </si>
  <si>
    <t>Red</t>
  </si>
  <si>
    <t>Blue</t>
  </si>
  <si>
    <t>Orange</t>
  </si>
  <si>
    <t>O</t>
  </si>
  <si>
    <t>D</t>
  </si>
  <si>
    <t>White</t>
  </si>
  <si>
    <t>Purple</t>
  </si>
  <si>
    <t>1st</t>
  </si>
  <si>
    <t>2nd</t>
  </si>
  <si>
    <t>Quarter</t>
  </si>
  <si>
    <t>Team:</t>
  </si>
  <si>
    <t>Opponent:</t>
  </si>
  <si>
    <t>Date:</t>
  </si>
  <si>
    <t>Coach:</t>
  </si>
  <si>
    <t># Players Participating:</t>
  </si>
  <si>
    <t># Players On Roster:</t>
  </si>
  <si>
    <t>LG</t>
  </si>
  <si>
    <t>LT</t>
  </si>
  <si>
    <t>RG</t>
  </si>
  <si>
    <t>RT</t>
  </si>
  <si>
    <t>Player Name</t>
  </si>
  <si>
    <t>Number</t>
  </si>
  <si>
    <t>C</t>
  </si>
  <si>
    <t>Play Runner (.5)</t>
  </si>
  <si>
    <t>Minimum # Periods Set by League: 4-Periods</t>
  </si>
  <si>
    <t>LE</t>
  </si>
  <si>
    <t>RE</t>
  </si>
  <si>
    <t>LB</t>
  </si>
  <si>
    <t>Total</t>
  </si>
  <si>
    <t>Maximum # Periods Set by League: 6-Periods</t>
  </si>
  <si>
    <t>Enter the following information:</t>
  </si>
  <si>
    <t>Your team name:</t>
  </si>
  <si>
    <t>B1</t>
  </si>
  <si>
    <t>Head coach:</t>
  </si>
  <si>
    <t>I1</t>
  </si>
  <si>
    <t>N1</t>
  </si>
  <si>
    <t>Date of game:</t>
  </si>
  <si>
    <t>R1</t>
  </si>
  <si>
    <t># Players on Roster</t>
  </si>
  <si>
    <t>D3</t>
  </si>
  <si>
    <t>J3</t>
  </si>
  <si>
    <t>Name of skilled positions:</t>
  </si>
  <si>
    <t>C14:C18</t>
  </si>
  <si>
    <t>Cell(s)</t>
  </si>
  <si>
    <t>M6:N35</t>
  </si>
  <si>
    <t>Your player's name and #</t>
  </si>
  <si>
    <t>Use the drop downs to assign players to positions:</t>
  </si>
  <si>
    <t>E7:E18, G7:G18, I7:I18, K7:K18, E20:E30, G20:G30, I20:I30, K20:K30</t>
  </si>
  <si>
    <t>A player must play a minimum of 4-periods</t>
  </si>
  <si>
    <t>A player may play a maximum of 6-periods</t>
  </si>
  <si>
    <t>A player must play at least 1-offensive period and 1-defensive period</t>
  </si>
  <si>
    <t>A player must play in both the 1st and 2nd halves of the game</t>
  </si>
  <si>
    <t>Play Runners:</t>
  </si>
  <si>
    <r>
      <t xml:space="preserve">Cells E17, E18, G17, G18, I17, I18, K17, K18 are designated for the play runners.  A play runner is assigned 0.5 period of offensive play per quarter. </t>
    </r>
    <r>
      <rPr>
        <b/>
        <sz val="10"/>
        <rFont val="Arial"/>
        <family val="2"/>
      </rPr>
      <t xml:space="preserve"> If you elect not to use a play runner, please duplicate player 11 (E17, G17, I17, K17) into the player 12 cells (E18, G18, I18, K18). </t>
    </r>
  </si>
  <si>
    <t>Totals:</t>
  </si>
  <si>
    <t>3rd</t>
  </si>
  <si>
    <t>4th</t>
  </si>
  <si>
    <t>ryfa1958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</si>
</sst>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4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1" fillId="0" borderId="0" xfId="0" applyFont="1" applyBorder="1" applyAlignment="1" applyProtection="1">
      <alignment horizontal="right" wrapText="1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0" fillId="2" borderId="3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Fill="1" applyBorder="1" applyAlignment="1" applyProtection="1">
      <alignment horizontal="center"/>
    </xf>
    <xf numFmtId="0" fontId="0" fillId="0" borderId="6" xfId="0" applyBorder="1" applyProtection="1"/>
    <xf numFmtId="0" fontId="2" fillId="0" borderId="0" xfId="0" applyFont="1" applyProtection="1"/>
    <xf numFmtId="0" fontId="0" fillId="0" borderId="8" xfId="0" applyBorder="1" applyProtection="1"/>
    <xf numFmtId="0" fontId="0" fillId="0" borderId="2" xfId="0" applyFill="1" applyBorder="1" applyAlignment="1" applyProtection="1">
      <alignment horizontal="center"/>
    </xf>
    <xf numFmtId="0" fontId="1" fillId="0" borderId="1" xfId="0" applyFont="1" applyBorder="1" applyAlignment="1" applyProtection="1">
      <alignment shrinkToFit="1"/>
    </xf>
    <xf numFmtId="0" fontId="5" fillId="0" borderId="5" xfId="0" applyFont="1" applyBorder="1" applyAlignment="1" applyProtection="1">
      <alignment horizontal="center"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9" xfId="0" applyFont="1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10" xfId="0" applyFont="1" applyBorder="1" applyAlignment="1" applyProtection="1">
      <alignment horizontal="left" shrinkToFit="1"/>
      <protection locked="0"/>
    </xf>
    <xf numFmtId="0" fontId="0" fillId="0" borderId="10" xfId="0" applyFill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2" xfId="0" applyFont="1" applyBorder="1" applyAlignment="1" applyProtection="1">
      <alignment horizontal="left" shrinkToFit="1"/>
      <protection locked="0"/>
    </xf>
    <xf numFmtId="0" fontId="0" fillId="0" borderId="12" xfId="0" applyFill="1" applyBorder="1" applyAlignment="1" applyProtection="1">
      <alignment horizontal="left" shrinkToFit="1"/>
      <protection locked="0"/>
    </xf>
    <xf numFmtId="0" fontId="0" fillId="0" borderId="13" xfId="0" applyFill="1" applyBorder="1" applyAlignment="1" applyProtection="1">
      <alignment horizontal="left" shrinkToFit="1"/>
      <protection locked="0"/>
    </xf>
    <xf numFmtId="0" fontId="0" fillId="0" borderId="11" xfId="0" applyFill="1" applyBorder="1" applyAlignment="1" applyProtection="1">
      <alignment horizontal="left" shrinkToFit="1"/>
      <protection locked="0"/>
    </xf>
    <xf numFmtId="0" fontId="0" fillId="0" borderId="12" xfId="0" applyFont="1" applyFill="1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21" xfId="0" applyFill="1" applyBorder="1" applyAlignment="1" applyProtection="1">
      <alignment horizontal="left" shrinkToFit="1"/>
      <protection locked="0"/>
    </xf>
    <xf numFmtId="0" fontId="1" fillId="0" borderId="2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7" fillId="0" borderId="0" xfId="0" applyFont="1" applyProtection="1"/>
    <xf numFmtId="0" fontId="1" fillId="0" borderId="19" xfId="0" applyFont="1" applyBorder="1" applyAlignment="1" applyProtection="1">
      <alignment horizontal="right"/>
    </xf>
    <xf numFmtId="14" fontId="0" fillId="0" borderId="18" xfId="0" applyNumberFormat="1" applyBorder="1" applyAlignment="1" applyProtection="1">
      <alignment shrinkToFit="1"/>
      <protection locked="0"/>
    </xf>
    <xf numFmtId="0" fontId="0" fillId="0" borderId="18" xfId="0" applyBorder="1" applyAlignment="1" applyProtection="1">
      <alignment horizontal="center" shrinkToFit="1"/>
      <protection locked="0"/>
    </xf>
    <xf numFmtId="0" fontId="0" fillId="0" borderId="18" xfId="0" applyFont="1" applyBorder="1" applyAlignment="1" applyProtection="1">
      <alignment horizontal="center" shrinkToFit="1"/>
      <protection locked="0"/>
    </xf>
    <xf numFmtId="0" fontId="3" fillId="0" borderId="22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left" shrinkToFit="1"/>
      <protection locked="0"/>
    </xf>
    <xf numFmtId="0" fontId="0" fillId="0" borderId="18" xfId="0" applyBorder="1" applyAlignment="1" applyProtection="1">
      <alignment shrinkToFit="1"/>
      <protection locked="0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vertical="top" wrapText="1"/>
    </xf>
    <xf numFmtId="0" fontId="8" fillId="3" borderId="22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6" borderId="22" xfId="0" applyFont="1" applyFill="1" applyBorder="1" applyAlignment="1" applyProtection="1">
      <alignment horizontal="center"/>
    </xf>
    <xf numFmtId="0" fontId="8" fillId="6" borderId="17" xfId="0" applyFont="1" applyFill="1" applyBorder="1" applyAlignment="1" applyProtection="1">
      <alignment horizontal="center"/>
    </xf>
    <xf numFmtId="0" fontId="8" fillId="4" borderId="22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" fillId="8" borderId="22" xfId="0" applyFont="1" applyFill="1" applyBorder="1" applyAlignment="1" applyProtection="1">
      <alignment horizontal="center"/>
    </xf>
    <xf numFmtId="0" fontId="1" fillId="8" borderId="17" xfId="0" applyFont="1" applyFill="1" applyBorder="1" applyAlignment="1" applyProtection="1">
      <alignment horizontal="center"/>
    </xf>
    <xf numFmtId="0" fontId="1" fillId="9" borderId="22" xfId="0" applyFont="1" applyFill="1" applyBorder="1" applyAlignment="1" applyProtection="1">
      <alignment horizontal="center"/>
    </xf>
    <xf numFmtId="0" fontId="1" fillId="9" borderId="17" xfId="0" applyFont="1" applyFill="1" applyBorder="1" applyAlignment="1" applyProtection="1">
      <alignment horizontal="center"/>
    </xf>
    <xf numFmtId="0" fontId="8" fillId="10" borderId="22" xfId="0" applyFont="1" applyFill="1" applyBorder="1" applyAlignment="1" applyProtection="1">
      <alignment horizontal="center"/>
    </xf>
    <xf numFmtId="0" fontId="8" fillId="10" borderId="17" xfId="0" applyFont="1" applyFill="1" applyBorder="1" applyAlignment="1" applyProtection="1">
      <alignment horizontal="center"/>
    </xf>
    <xf numFmtId="0" fontId="1" fillId="7" borderId="22" xfId="0" applyFont="1" applyFill="1" applyBorder="1" applyAlignment="1" applyProtection="1">
      <alignment horizontal="center"/>
    </xf>
    <xf numFmtId="0" fontId="1" fillId="7" borderId="17" xfId="0" applyFont="1" applyFill="1" applyBorder="1" applyAlignment="1" applyProtection="1">
      <alignment horizontal="center"/>
    </xf>
    <xf numFmtId="0" fontId="8" fillId="5" borderId="22" xfId="0" applyFont="1" applyFill="1" applyBorder="1" applyAlignment="1" applyProtection="1">
      <alignment horizontal="center"/>
    </xf>
    <xf numFmtId="0" fontId="8" fillId="5" borderId="17" xfId="0" applyFont="1" applyFill="1" applyBorder="1" applyAlignment="1" applyProtection="1">
      <alignment horizontal="center"/>
    </xf>
  </cellXfs>
  <cellStyles count="1">
    <cellStyle name="Normal" xfId="0" builtinId="0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showWhiteSpace="0" zoomScale="110" zoomScaleNormal="110" zoomScaleSheetLayoutView="90" workbookViewId="0">
      <selection activeCell="G9" sqref="G9"/>
    </sheetView>
  </sheetViews>
  <sheetFormatPr defaultColWidth="8.88671875" defaultRowHeight="13.2" x14ac:dyDescent="0.25"/>
  <cols>
    <col min="1" max="1" width="11.88671875" style="8" customWidth="1"/>
    <col min="2" max="2" width="3.33203125" style="8" customWidth="1"/>
    <col min="3" max="3" width="8.88671875" style="8"/>
    <col min="4" max="4" width="5" style="8" customWidth="1"/>
    <col min="5" max="5" width="11.33203125" style="8" customWidth="1"/>
    <col min="6" max="6" width="5" style="8" customWidth="1"/>
    <col min="7" max="7" width="11.33203125" style="8" customWidth="1"/>
    <col min="8" max="8" width="5" style="8" customWidth="1"/>
    <col min="9" max="9" width="11.33203125" style="8" customWidth="1"/>
    <col min="10" max="10" width="5" style="8" customWidth="1"/>
    <col min="11" max="11" width="11.33203125" style="8" customWidth="1"/>
    <col min="12" max="12" width="4" style="8" customWidth="1"/>
    <col min="13" max="13" width="16.6640625" style="8" customWidth="1"/>
    <col min="14" max="14" width="7.109375" style="8" bestFit="1" customWidth="1"/>
    <col min="15" max="15" width="7.109375" style="8" customWidth="1"/>
    <col min="16" max="16" width="7" style="8" customWidth="1"/>
    <col min="17" max="17" width="7.33203125" style="8" customWidth="1"/>
    <col min="18" max="20" width="6.44140625" style="8" customWidth="1"/>
    <col min="21" max="16384" width="8.88671875" style="8"/>
  </cols>
  <sheetData>
    <row r="1" spans="1:19" x14ac:dyDescent="0.25">
      <c r="A1" s="4" t="s">
        <v>18</v>
      </c>
      <c r="B1" s="61"/>
      <c r="C1" s="61"/>
      <c r="D1" s="61"/>
      <c r="E1" s="61"/>
      <c r="F1" s="5"/>
      <c r="G1" s="6"/>
      <c r="H1" s="4" t="s">
        <v>21</v>
      </c>
      <c r="I1" s="62"/>
      <c r="J1" s="62"/>
      <c r="K1" s="62"/>
      <c r="L1" s="5"/>
      <c r="M1" s="7" t="s">
        <v>19</v>
      </c>
      <c r="N1" s="57"/>
      <c r="O1" s="57"/>
      <c r="P1" s="57"/>
      <c r="Q1" s="4" t="s">
        <v>20</v>
      </c>
      <c r="R1" s="56"/>
      <c r="S1" s="56"/>
    </row>
    <row r="3" spans="1:19" ht="12.75" customHeight="1" x14ac:dyDescent="0.25">
      <c r="A3" s="9"/>
      <c r="B3" s="9"/>
      <c r="C3" s="10" t="s">
        <v>23</v>
      </c>
      <c r="D3" s="58"/>
      <c r="E3" s="58"/>
      <c r="F3" s="5"/>
      <c r="G3" s="5"/>
      <c r="H3" s="5"/>
      <c r="I3" s="10" t="s">
        <v>22</v>
      </c>
      <c r="J3" s="58"/>
      <c r="K3" s="58"/>
      <c r="L3" s="5"/>
      <c r="M3" s="11" t="s">
        <v>32</v>
      </c>
      <c r="N3" s="12"/>
      <c r="O3" s="12"/>
      <c r="P3" s="12"/>
      <c r="Q3" s="12"/>
    </row>
    <row r="4" spans="1:19" ht="13.8" thickBot="1" x14ac:dyDescent="0.3">
      <c r="M4" s="11" t="s">
        <v>37</v>
      </c>
    </row>
    <row r="5" spans="1:19" ht="13.8" thickBot="1" x14ac:dyDescent="0.3">
      <c r="C5" s="52" t="s">
        <v>17</v>
      </c>
      <c r="D5" s="59" t="s">
        <v>15</v>
      </c>
      <c r="E5" s="60"/>
      <c r="F5" s="59" t="s">
        <v>16</v>
      </c>
      <c r="G5" s="60"/>
      <c r="H5" s="59" t="s">
        <v>63</v>
      </c>
      <c r="I5" s="60"/>
      <c r="J5" s="59" t="s">
        <v>64</v>
      </c>
      <c r="K5" s="60"/>
      <c r="L5" s="13"/>
      <c r="M5" s="14" t="s">
        <v>28</v>
      </c>
      <c r="N5" s="26" t="s">
        <v>29</v>
      </c>
      <c r="O5" s="14" t="s">
        <v>11</v>
      </c>
      <c r="P5" s="14" t="s">
        <v>12</v>
      </c>
      <c r="Q5" s="14" t="s">
        <v>36</v>
      </c>
      <c r="R5" s="15" t="s">
        <v>15</v>
      </c>
      <c r="S5" s="15" t="s">
        <v>16</v>
      </c>
    </row>
    <row r="6" spans="1:19" ht="13.8" thickBot="1" x14ac:dyDescent="0.3">
      <c r="B6" s="16"/>
      <c r="C6" s="52" t="s">
        <v>1</v>
      </c>
      <c r="D6" s="65" t="s">
        <v>9</v>
      </c>
      <c r="E6" s="66"/>
      <c r="F6" s="67" t="s">
        <v>8</v>
      </c>
      <c r="G6" s="68"/>
      <c r="H6" s="69" t="s">
        <v>5</v>
      </c>
      <c r="I6" s="70"/>
      <c r="J6" s="71" t="s">
        <v>6</v>
      </c>
      <c r="K6" s="72"/>
      <c r="L6" s="17"/>
      <c r="M6" s="41"/>
      <c r="N6" s="42"/>
      <c r="O6" s="18">
        <f>(COUNTIF(E$7:K$16, M6))+(IF(COUNTIF(E$17:K$18, M6)&gt;0,(COUNTIF(E$17:K$18, M6))*0.5,0))</f>
        <v>0</v>
      </c>
      <c r="P6" s="18">
        <f t="shared" ref="P6:P35" si="0">COUNTIF(E$20:K$30, M6)</f>
        <v>0</v>
      </c>
      <c r="Q6" s="19">
        <f>SUM(O6:P6)</f>
        <v>0</v>
      </c>
      <c r="R6" s="18">
        <f t="shared" ref="R6:R35" si="1">COUNTIF(E$7:G$30, M6)-(IF(COUNTIF(E$17:G$18, M6)&gt;0,(COUNTIF(E$17:G$18, M6))*0.5,0))</f>
        <v>0</v>
      </c>
      <c r="S6" s="18">
        <f t="shared" ref="S6:S35" si="2">COUNTIF(I$7:K$30, M6)-(IF(COUNTIF(I$17:K$18, M6)&gt;0,(COUNTIF(I$17:K$18, M6))*0.5,0))</f>
        <v>0</v>
      </c>
    </row>
    <row r="7" spans="1:19" x14ac:dyDescent="0.25">
      <c r="B7" s="20">
        <v>1</v>
      </c>
      <c r="C7" s="27" t="s">
        <v>33</v>
      </c>
      <c r="D7" s="1" t="str">
        <f>IF(ISNA(VLOOKUP(E7:E18,M6:N49,2,FALSE)),"==",VLOOKUP(E7:E18,M6:N49,2,FALSE))</f>
        <v>==</v>
      </c>
      <c r="E7" s="50"/>
      <c r="F7" s="1" t="str">
        <f>IF(ISNA(VLOOKUP(G7:G18,M6:N49,2,FALSE)),"==",VLOOKUP(G7:G18,M6:N49,2,FALSE))</f>
        <v>==</v>
      </c>
      <c r="G7" s="33"/>
      <c r="H7" s="1" t="str">
        <f>IF(ISNA(VLOOKUP(I7:I18,M6:N49,2,FALSE)),"==",VLOOKUP(I7:I18,M6:N49,2,FALSE))</f>
        <v>==</v>
      </c>
      <c r="I7" s="38"/>
      <c r="J7" s="1" t="str">
        <f>IF(ISNA(VLOOKUP(K7:K18,M6:N49,2,FALSE)),"==",VLOOKUP(K7:K18,M6:N49,2,FALSE))</f>
        <v>==</v>
      </c>
      <c r="K7" s="33"/>
      <c r="L7" s="21"/>
      <c r="M7" s="41"/>
      <c r="N7" s="42"/>
      <c r="O7" s="18">
        <f t="shared" ref="O7:O21" si="3">(COUNTIF(E$7:K$16, M7))+(IF(COUNTIF(E$17:K$18, M7)&gt;0,(COUNTIF(E$17:K$18, M7))*0.5,0))</f>
        <v>0</v>
      </c>
      <c r="P7" s="18">
        <f t="shared" si="0"/>
        <v>0</v>
      </c>
      <c r="Q7" s="19">
        <f t="shared" ref="Q7:Q28" si="4">SUM(O7:P7)</f>
        <v>0</v>
      </c>
      <c r="R7" s="18">
        <f t="shared" si="1"/>
        <v>0</v>
      </c>
      <c r="S7" s="18">
        <f t="shared" si="2"/>
        <v>0</v>
      </c>
    </row>
    <row r="8" spans="1:19" x14ac:dyDescent="0.25">
      <c r="B8" s="22">
        <v>2</v>
      </c>
      <c r="C8" s="28" t="s">
        <v>25</v>
      </c>
      <c r="D8" s="2" t="str">
        <f>IF(ISNA(VLOOKUP(E7:E18,M6:N49,2,FALSE)),"==",VLOOKUP(E7:E18,M6:N49,2,FALSE))</f>
        <v>==</v>
      </c>
      <c r="E8" s="30"/>
      <c r="F8" s="2" t="str">
        <f>IF(ISNA(VLOOKUP(G7:G18,M6:N49,2,FALSE)),"==",VLOOKUP(G7:G18,M6:N49,2,FALSE))</f>
        <v>==</v>
      </c>
      <c r="G8" s="34"/>
      <c r="H8" s="2" t="str">
        <f>IF(ISNA(VLOOKUP(I7:I18,M6:N49,2,FALSE)),"==",VLOOKUP(I7:I18,M6:N49,2,FALSE))</f>
        <v>==</v>
      </c>
      <c r="I8" s="36"/>
      <c r="J8" s="2" t="str">
        <f>IF(ISNA(VLOOKUP(K7:K18,M6:N49,2,FALSE)),"==",VLOOKUP(K7:K18,M6:N49,2,FALSE))</f>
        <v>==</v>
      </c>
      <c r="K8" s="34"/>
      <c r="L8" s="21"/>
      <c r="M8" s="41"/>
      <c r="N8" s="42"/>
      <c r="O8" s="18">
        <f t="shared" si="3"/>
        <v>0</v>
      </c>
      <c r="P8" s="18">
        <f t="shared" si="0"/>
        <v>0</v>
      </c>
      <c r="Q8" s="19">
        <f t="shared" si="4"/>
        <v>0</v>
      </c>
      <c r="R8" s="18">
        <f t="shared" si="1"/>
        <v>0</v>
      </c>
      <c r="S8" s="18">
        <f t="shared" si="2"/>
        <v>0</v>
      </c>
    </row>
    <row r="9" spans="1:19" x14ac:dyDescent="0.25">
      <c r="B9" s="22">
        <v>3</v>
      </c>
      <c r="C9" s="28" t="s">
        <v>24</v>
      </c>
      <c r="D9" s="2" t="str">
        <f>IF(ISNA(VLOOKUP(E7:E18,M6:N49,2,FALSE)),"==",VLOOKUP(E7:E18,M6:N49,2,FALSE))</f>
        <v>==</v>
      </c>
      <c r="E9" s="30"/>
      <c r="F9" s="2" t="str">
        <f>IF(ISNA(VLOOKUP(G7:G18,M6:N49,2,FALSE)),"==",VLOOKUP(G7:G18,M6:N49,2,FALSE))</f>
        <v>==</v>
      </c>
      <c r="G9" s="34"/>
      <c r="H9" s="2" t="str">
        <f>IF(ISNA(VLOOKUP(I7:I18,M6:N49,2,FALSE)),"==",VLOOKUP(I7:I18,M6:N49,2,FALSE))</f>
        <v>==</v>
      </c>
      <c r="I9" s="34"/>
      <c r="J9" s="2" t="str">
        <f>IF(ISNA(VLOOKUP(K7:K18,M6:N49,2,FALSE)),"==",VLOOKUP(K7:K18,M6:N49,2,FALSE))</f>
        <v>==</v>
      </c>
      <c r="K9" s="34"/>
      <c r="L9" s="21"/>
      <c r="M9" s="41"/>
      <c r="N9" s="42"/>
      <c r="O9" s="18">
        <f t="shared" si="3"/>
        <v>0</v>
      </c>
      <c r="P9" s="18">
        <f t="shared" si="0"/>
        <v>0</v>
      </c>
      <c r="Q9" s="19">
        <f t="shared" si="4"/>
        <v>0</v>
      </c>
      <c r="R9" s="18">
        <f t="shared" si="1"/>
        <v>0</v>
      </c>
      <c r="S9" s="18">
        <f t="shared" si="2"/>
        <v>0</v>
      </c>
    </row>
    <row r="10" spans="1:19" x14ac:dyDescent="0.25">
      <c r="B10" s="22">
        <v>4</v>
      </c>
      <c r="C10" s="28" t="s">
        <v>30</v>
      </c>
      <c r="D10" s="2" t="str">
        <f>IF(ISNA(VLOOKUP(E7:E18,M6:N49,2,FALSE)),"==",VLOOKUP(E7:E18,M6:N49,2,FALSE))</f>
        <v>==</v>
      </c>
      <c r="E10" s="30"/>
      <c r="F10" s="2" t="str">
        <f>IF(ISNA(VLOOKUP(G7:G18,M6:N49,2,FALSE)),"==",VLOOKUP(G7:G18,M6:N49,2,FALSE))</f>
        <v>==</v>
      </c>
      <c r="G10" s="34"/>
      <c r="H10" s="2" t="str">
        <f>IF(ISNA(VLOOKUP(I7:I18,M6:N49,2,FALSE)),"==",VLOOKUP(I7:I18,M6:N49,2,FALSE))</f>
        <v>==</v>
      </c>
      <c r="I10" s="36"/>
      <c r="J10" s="2" t="str">
        <f>IF(ISNA(VLOOKUP(K7:K18,M6:N49,2,FALSE)),"==",VLOOKUP(K7:K18,M6:N49,2,FALSE))</f>
        <v>==</v>
      </c>
      <c r="K10" s="34"/>
      <c r="L10" s="21"/>
      <c r="M10" s="41"/>
      <c r="N10" s="42"/>
      <c r="O10" s="18">
        <f t="shared" si="3"/>
        <v>0</v>
      </c>
      <c r="P10" s="18">
        <f t="shared" si="0"/>
        <v>0</v>
      </c>
      <c r="Q10" s="19">
        <f t="shared" si="4"/>
        <v>0</v>
      </c>
      <c r="R10" s="18">
        <f t="shared" si="1"/>
        <v>0</v>
      </c>
      <c r="S10" s="18">
        <f t="shared" si="2"/>
        <v>0</v>
      </c>
    </row>
    <row r="11" spans="1:19" x14ac:dyDescent="0.25">
      <c r="B11" s="22">
        <v>5</v>
      </c>
      <c r="C11" s="28" t="s">
        <v>26</v>
      </c>
      <c r="D11" s="2" t="str">
        <f>IF(ISNA(VLOOKUP(E7:E18,M6:N49,2,FALSE)),"==",VLOOKUP(E7:E18,M6:N49,2,FALSE))</f>
        <v>==</v>
      </c>
      <c r="E11" s="31"/>
      <c r="F11" s="2" t="str">
        <f>IF(ISNA(VLOOKUP(G7:G18,M6:N49,2,FALSE)),"==",VLOOKUP(G7:G18,M6:N49,2,FALSE))</f>
        <v>==</v>
      </c>
      <c r="G11" s="35"/>
      <c r="H11" s="2" t="str">
        <f>IF(ISNA(VLOOKUP(I7:I18,M6:N49,2,FALSE)),"==",VLOOKUP(I7:I18,M6:N49,2,FALSE))</f>
        <v>==</v>
      </c>
      <c r="I11" s="39"/>
      <c r="J11" s="2" t="str">
        <f>IF(ISNA(VLOOKUP(K7:K18,M6:N49,2,FALSE)),"==",VLOOKUP(K7:K18,M6:N49,2,FALSE))</f>
        <v>==</v>
      </c>
      <c r="K11" s="35"/>
      <c r="L11" s="21"/>
      <c r="M11" s="41"/>
      <c r="N11" s="42"/>
      <c r="O11" s="18">
        <f t="shared" si="3"/>
        <v>0</v>
      </c>
      <c r="P11" s="18">
        <f t="shared" si="0"/>
        <v>0</v>
      </c>
      <c r="Q11" s="19">
        <f t="shared" si="4"/>
        <v>0</v>
      </c>
      <c r="R11" s="18">
        <f t="shared" si="1"/>
        <v>0</v>
      </c>
      <c r="S11" s="18">
        <f t="shared" si="2"/>
        <v>0</v>
      </c>
    </row>
    <row r="12" spans="1:19" x14ac:dyDescent="0.25">
      <c r="B12" s="22">
        <v>6</v>
      </c>
      <c r="C12" s="28" t="s">
        <v>27</v>
      </c>
      <c r="D12" s="2" t="str">
        <f>IF(ISNA(VLOOKUP(E7:E18,M6:N49,2,FALSE)),"==",VLOOKUP(E7:E18,M6:N49,2,FALSE))</f>
        <v>==</v>
      </c>
      <c r="E12" s="31"/>
      <c r="F12" s="2" t="str">
        <f>IF(ISNA(VLOOKUP(G7:G18,M6:N49,2,FALSE)),"==",VLOOKUP(G7:G18,M6:N49,2,FALSE))</f>
        <v>==</v>
      </c>
      <c r="G12" s="34"/>
      <c r="H12" s="2" t="str">
        <f>IF(ISNA(VLOOKUP(I7:I18,M6:N49,2,FALSE)),"==",VLOOKUP(I7:I18,M6:N49,2,FALSE))</f>
        <v>==</v>
      </c>
      <c r="I12" s="34"/>
      <c r="J12" s="2" t="str">
        <f>IF(ISNA(VLOOKUP(K7:K18,M6:N49,2,FALSE)),"==",VLOOKUP(K7:K18,M6:N49,2,FALSE))</f>
        <v>==</v>
      </c>
      <c r="K12" s="35"/>
      <c r="L12" s="21"/>
      <c r="M12" s="41"/>
      <c r="N12" s="42"/>
      <c r="O12" s="18">
        <f t="shared" si="3"/>
        <v>0</v>
      </c>
      <c r="P12" s="18">
        <f t="shared" si="0"/>
        <v>0</v>
      </c>
      <c r="Q12" s="19">
        <f t="shared" si="4"/>
        <v>0</v>
      </c>
      <c r="R12" s="18">
        <f t="shared" si="1"/>
        <v>0</v>
      </c>
      <c r="S12" s="18">
        <f t="shared" si="2"/>
        <v>0</v>
      </c>
    </row>
    <row r="13" spans="1:19" x14ac:dyDescent="0.25">
      <c r="B13" s="22">
        <v>7</v>
      </c>
      <c r="C13" s="28" t="s">
        <v>34</v>
      </c>
      <c r="D13" s="2" t="str">
        <f>IF(ISNA(VLOOKUP(E7:E18,M6:N49,2,FALSE)),"==",VLOOKUP(E7:E18,M6:N49,2,FALSE))</f>
        <v>==</v>
      </c>
      <c r="E13" s="30"/>
      <c r="F13" s="2" t="str">
        <f>IF(ISNA(VLOOKUP(G7:G18,M6:N49,2,FALSE)),"==",VLOOKUP(G7:G18,M6:N49,2,FALSE))</f>
        <v>==</v>
      </c>
      <c r="G13" s="34"/>
      <c r="H13" s="2" t="str">
        <f>IF(ISNA(VLOOKUP(I7:I18,M6:N49,2,FALSE)),"==",VLOOKUP(I7:I18,M6:N49,2,FALSE))</f>
        <v>==</v>
      </c>
      <c r="I13" s="36"/>
      <c r="J13" s="2" t="str">
        <f>IF(ISNA(VLOOKUP(K7:K18,M6:N49,2,FALSE)),"==",VLOOKUP(K7:K18,M6:N49,2,FALSE))</f>
        <v>==</v>
      </c>
      <c r="K13" s="34"/>
      <c r="L13" s="21"/>
      <c r="M13" s="41"/>
      <c r="N13" s="42"/>
      <c r="O13" s="18">
        <f t="shared" si="3"/>
        <v>0</v>
      </c>
      <c r="P13" s="18">
        <f t="shared" si="0"/>
        <v>0</v>
      </c>
      <c r="Q13" s="19">
        <f t="shared" si="4"/>
        <v>0</v>
      </c>
      <c r="R13" s="18">
        <f t="shared" si="1"/>
        <v>0</v>
      </c>
      <c r="S13" s="18">
        <f t="shared" si="2"/>
        <v>0</v>
      </c>
    </row>
    <row r="14" spans="1:19" x14ac:dyDescent="0.25">
      <c r="B14" s="22">
        <v>8</v>
      </c>
      <c r="C14" s="28"/>
      <c r="D14" s="2" t="str">
        <f>IF(ISNA(VLOOKUP(E7:E18,M6:N49,2,FALSE)),"==",VLOOKUP(E7:E18,M6:N49,2,FALSE))</f>
        <v>==</v>
      </c>
      <c r="E14" s="30"/>
      <c r="F14" s="2" t="str">
        <f>IF(ISNA(VLOOKUP(G7:G18,M6:N49,2,FALSE)),"==",VLOOKUP(G7:G18,M6:N49,2,FALSE))</f>
        <v>==</v>
      </c>
      <c r="G14" s="34"/>
      <c r="H14" s="2" t="str">
        <f>IF(ISNA(VLOOKUP(I7:I18,M6:N49,2,FALSE)),"==",VLOOKUP(I7:I18,M6:N49,2,FALSE))</f>
        <v>==</v>
      </c>
      <c r="I14" s="39"/>
      <c r="J14" s="2" t="str">
        <f>IF(ISNA(VLOOKUP(K7:K18,M6:N49,2,FALSE)),"==",VLOOKUP(K7:K18,M6:N49,2,FALSE))</f>
        <v>==</v>
      </c>
      <c r="K14" s="34"/>
      <c r="L14" s="21"/>
      <c r="M14" s="41"/>
      <c r="N14" s="42"/>
      <c r="O14" s="18">
        <f t="shared" si="3"/>
        <v>0</v>
      </c>
      <c r="P14" s="18">
        <f t="shared" si="0"/>
        <v>0</v>
      </c>
      <c r="Q14" s="19">
        <f t="shared" si="4"/>
        <v>0</v>
      </c>
      <c r="R14" s="18">
        <f t="shared" si="1"/>
        <v>0</v>
      </c>
      <c r="S14" s="18">
        <f t="shared" si="2"/>
        <v>0</v>
      </c>
    </row>
    <row r="15" spans="1:19" x14ac:dyDescent="0.25">
      <c r="B15" s="22">
        <v>9</v>
      </c>
      <c r="C15" s="28"/>
      <c r="D15" s="2" t="str">
        <f>IF(ISNA(VLOOKUP(E7:E18,M6:N49,2,FALSE)),"==",VLOOKUP(E7:E18,M6:N49,2,FALSE))</f>
        <v>==</v>
      </c>
      <c r="E15" s="30"/>
      <c r="F15" s="2" t="str">
        <f>IF(ISNA(VLOOKUP(G7:G18,M6:N49,2,FALSE)),"==",VLOOKUP(G7:G18,M6:N49,2,FALSE))</f>
        <v>==</v>
      </c>
      <c r="G15" s="34"/>
      <c r="H15" s="2" t="str">
        <f>IF(ISNA(VLOOKUP(I7:I18,M6:N49,2,FALSE)),"==",VLOOKUP(I7:I18,M6:N49,2,FALSE))</f>
        <v>==</v>
      </c>
      <c r="I15" s="36"/>
      <c r="J15" s="2" t="str">
        <f>IF(ISNA(VLOOKUP(K7:K18,M6:N49,2,FALSE)),"==",VLOOKUP(K7:K18,M6:N49,2,FALSE))</f>
        <v>==</v>
      </c>
      <c r="K15" s="34"/>
      <c r="L15" s="21"/>
      <c r="M15" s="41"/>
      <c r="N15" s="42"/>
      <c r="O15" s="18">
        <f t="shared" si="3"/>
        <v>0</v>
      </c>
      <c r="P15" s="18">
        <f t="shared" si="0"/>
        <v>0</v>
      </c>
      <c r="Q15" s="19">
        <f t="shared" si="4"/>
        <v>0</v>
      </c>
      <c r="R15" s="18">
        <f t="shared" si="1"/>
        <v>0</v>
      </c>
      <c r="S15" s="18">
        <f t="shared" si="2"/>
        <v>0</v>
      </c>
    </row>
    <row r="16" spans="1:19" x14ac:dyDescent="0.25">
      <c r="B16" s="22">
        <v>10</v>
      </c>
      <c r="C16" s="28"/>
      <c r="D16" s="2" t="str">
        <f>IF(ISNA(VLOOKUP(E7:E18,M6:N49,2,FALSE)),"==",VLOOKUP(E7:E18,M6:N49,2,FALSE))</f>
        <v>==</v>
      </c>
      <c r="E16" s="32"/>
      <c r="F16" s="2" t="str">
        <f>IF(ISNA(VLOOKUP(G7:G18,M6:N49,2,FALSE)),"==",VLOOKUP(G7:G18,M6:N49,2,FALSE))</f>
        <v>==</v>
      </c>
      <c r="G16" s="36"/>
      <c r="H16" s="2" t="str">
        <f>IF(ISNA(VLOOKUP(I7:I18,M6:N49,2,FALSE)),"==",VLOOKUP(I7:I18,M6:N49,2,FALSE))</f>
        <v>==</v>
      </c>
      <c r="I16" s="36"/>
      <c r="J16" s="2" t="str">
        <f>IF(ISNA(VLOOKUP(K7:K18,M6:N49,2,FALSE)),"==",VLOOKUP(K7:K18,M6:N49,2,FALSE))</f>
        <v>==</v>
      </c>
      <c r="K16" s="36"/>
      <c r="L16" s="21"/>
      <c r="M16" s="41"/>
      <c r="N16" s="42"/>
      <c r="O16" s="18">
        <f t="shared" si="3"/>
        <v>0</v>
      </c>
      <c r="P16" s="18">
        <f t="shared" si="0"/>
        <v>0</v>
      </c>
      <c r="Q16" s="19">
        <f t="shared" si="4"/>
        <v>0</v>
      </c>
      <c r="R16" s="18">
        <f t="shared" si="1"/>
        <v>0</v>
      </c>
      <c r="S16" s="18">
        <f t="shared" si="2"/>
        <v>0</v>
      </c>
    </row>
    <row r="17" spans="1:19" x14ac:dyDescent="0.25">
      <c r="A17" s="23" t="s">
        <v>31</v>
      </c>
      <c r="B17" s="22">
        <v>11</v>
      </c>
      <c r="C17" s="28"/>
      <c r="D17" s="2" t="str">
        <f>IF(ISNA(VLOOKUP(E7:E18,M6:N49,2,FALSE)),"==",VLOOKUP(E7:E18,M6:N49,2,FALSE))</f>
        <v>==</v>
      </c>
      <c r="E17" s="32"/>
      <c r="F17" s="2" t="str">
        <f>IF(ISNA(VLOOKUP(G7:G18,M6:N49,2,FALSE)),"==",VLOOKUP(G7:G18,M6:N49,2,FALSE))</f>
        <v>==</v>
      </c>
      <c r="G17" s="36"/>
      <c r="H17" s="2" t="str">
        <f>IF(ISNA(VLOOKUP(I7:I18,M6:N49,2,FALSE)),"==",VLOOKUP(I7:I18,M6:N49,2,FALSE))</f>
        <v>==</v>
      </c>
      <c r="I17" s="36"/>
      <c r="J17" s="2" t="str">
        <f>IF(ISNA(VLOOKUP(K7:K18,M6:N49,2,FALSE)),"==",VLOOKUP(K7:K18,M6:N49,2,FALSE))</f>
        <v>==</v>
      </c>
      <c r="K17" s="36"/>
      <c r="L17" s="21"/>
      <c r="M17" s="41"/>
      <c r="N17" s="42"/>
      <c r="O17" s="18">
        <f t="shared" si="3"/>
        <v>0</v>
      </c>
      <c r="P17" s="18">
        <f t="shared" si="0"/>
        <v>0</v>
      </c>
      <c r="Q17" s="19">
        <f t="shared" si="4"/>
        <v>0</v>
      </c>
      <c r="R17" s="18">
        <f t="shared" si="1"/>
        <v>0</v>
      </c>
      <c r="S17" s="18">
        <f t="shared" si="2"/>
        <v>0</v>
      </c>
    </row>
    <row r="18" spans="1:19" ht="13.8" thickBot="1" x14ac:dyDescent="0.3">
      <c r="A18" s="23" t="s">
        <v>31</v>
      </c>
      <c r="B18" s="24">
        <v>12</v>
      </c>
      <c r="C18" s="29"/>
      <c r="D18" s="3" t="str">
        <f>IF(ISNA(VLOOKUP(E7:E18,M6:N49,2,FALSE)),"==",VLOOKUP(E7:E18,M6:N49,2,FALSE))</f>
        <v>==</v>
      </c>
      <c r="E18" s="51"/>
      <c r="F18" s="3" t="str">
        <f>IF(ISNA(VLOOKUP(G7:G18,M6:N49,2,FALSE)),"==",VLOOKUP(G7:G18,M6:N49,2,FALSE))</f>
        <v>==</v>
      </c>
      <c r="G18" s="37"/>
      <c r="H18" s="3" t="str">
        <f>IF(ISNA(VLOOKUP(I7:I18,M6:N49,2,FALSE)),"==",VLOOKUP(I7:I18,M6:N49,2,FALSE))</f>
        <v>==</v>
      </c>
      <c r="I18" s="37"/>
      <c r="J18" s="3" t="str">
        <f>IF(ISNA(VLOOKUP(K7:K18,M6:N49,2,FALSE)),"==",VLOOKUP(K7:K18,M6:N49,2,FALSE))</f>
        <v>==</v>
      </c>
      <c r="K18" s="37"/>
      <c r="L18" s="21"/>
      <c r="M18" s="41"/>
      <c r="N18" s="42"/>
      <c r="O18" s="18">
        <f t="shared" si="3"/>
        <v>0</v>
      </c>
      <c r="P18" s="18">
        <f t="shared" si="0"/>
        <v>0</v>
      </c>
      <c r="Q18" s="19">
        <f t="shared" si="4"/>
        <v>0</v>
      </c>
      <c r="R18" s="18">
        <f t="shared" si="1"/>
        <v>0</v>
      </c>
      <c r="S18" s="18">
        <f t="shared" si="2"/>
        <v>0</v>
      </c>
    </row>
    <row r="19" spans="1:19" ht="13.8" thickBot="1" x14ac:dyDescent="0.3">
      <c r="B19" s="16"/>
      <c r="C19" s="53" t="s">
        <v>2</v>
      </c>
      <c r="D19" s="73" t="s">
        <v>10</v>
      </c>
      <c r="E19" s="74"/>
      <c r="F19" s="75" t="s">
        <v>7</v>
      </c>
      <c r="G19" s="76"/>
      <c r="H19" s="77" t="s">
        <v>13</v>
      </c>
      <c r="I19" s="78"/>
      <c r="J19" s="79" t="s">
        <v>14</v>
      </c>
      <c r="K19" s="80"/>
      <c r="L19" s="17"/>
      <c r="M19" s="41"/>
      <c r="N19" s="42"/>
      <c r="O19" s="18">
        <f t="shared" si="3"/>
        <v>0</v>
      </c>
      <c r="P19" s="18">
        <f t="shared" si="0"/>
        <v>0</v>
      </c>
      <c r="Q19" s="19">
        <f t="shared" si="4"/>
        <v>0</v>
      </c>
      <c r="R19" s="18">
        <f t="shared" si="1"/>
        <v>0</v>
      </c>
      <c r="S19" s="18">
        <f t="shared" si="2"/>
        <v>0</v>
      </c>
    </row>
    <row r="20" spans="1:19" x14ac:dyDescent="0.25">
      <c r="B20" s="20">
        <v>1</v>
      </c>
      <c r="C20" s="27" t="s">
        <v>33</v>
      </c>
      <c r="D20" s="1" t="str">
        <f>IF(ISNA(VLOOKUP(E20:E30,M6:N49,2,FALSE)),"==",VLOOKUP(E20:E30,M6:N49,2,FALSE))</f>
        <v>==</v>
      </c>
      <c r="E20" s="33"/>
      <c r="F20" s="1" t="str">
        <f>IF(ISNA(VLOOKUP(G20:G30,M6:N49,2,FALSE)),"==",VLOOKUP(G20:G30,M6:N49,2,FALSE))</f>
        <v>==</v>
      </c>
      <c r="G20" s="33"/>
      <c r="H20" s="1" t="str">
        <f>IF(ISNA(VLOOKUP(I20:I30,M6:N49,2,FALSE)),"==",VLOOKUP(I20:I30,M6:N49,2,FALSE))</f>
        <v>==</v>
      </c>
      <c r="I20" s="33"/>
      <c r="J20" s="1" t="str">
        <f>IF(ISNA(VLOOKUP(K20:K30,M6:N49,2,FALSE)),"==",VLOOKUP(K20:K30,M6:N49,2,FALSE))</f>
        <v>==</v>
      </c>
      <c r="K20" s="38"/>
      <c r="L20" s="21"/>
      <c r="M20" s="41"/>
      <c r="N20" s="42"/>
      <c r="O20" s="18">
        <f t="shared" si="3"/>
        <v>0</v>
      </c>
      <c r="P20" s="18">
        <f t="shared" si="0"/>
        <v>0</v>
      </c>
      <c r="Q20" s="19">
        <f t="shared" si="4"/>
        <v>0</v>
      </c>
      <c r="R20" s="18">
        <f t="shared" si="1"/>
        <v>0</v>
      </c>
      <c r="S20" s="18">
        <f t="shared" si="2"/>
        <v>0</v>
      </c>
    </row>
    <row r="21" spans="1:19" x14ac:dyDescent="0.25">
      <c r="B21" s="22">
        <v>2</v>
      </c>
      <c r="C21" s="28" t="s">
        <v>25</v>
      </c>
      <c r="D21" s="2" t="str">
        <f>IF(ISNA(VLOOKUP(E20:E30,M6:N49,2,FALSE)),"==",VLOOKUP(E20:E30,M6:N49,2,FALSE))</f>
        <v>==</v>
      </c>
      <c r="E21" s="34"/>
      <c r="F21" s="2" t="str">
        <f>IF(ISNA(VLOOKUP(G20:G30,M6:N49,2,FALSE)),"==",VLOOKUP(G20:G30,M6:N49,2,FALSE))</f>
        <v>==</v>
      </c>
      <c r="G21" s="36"/>
      <c r="H21" s="2" t="str">
        <f>IF(ISNA(VLOOKUP(I20:I30,M6:N49,2,FALSE)),"==",VLOOKUP(I20:I30,M6:N49,2,FALSE))</f>
        <v>==</v>
      </c>
      <c r="I21" s="34"/>
      <c r="J21" s="2" t="str">
        <f>IF(ISNA(VLOOKUP(K20:K30,M6:N49,2,FALSE)),"==",VLOOKUP(K20:K30,M6:N49,2,FALSE))</f>
        <v>==</v>
      </c>
      <c r="K21" s="36"/>
      <c r="L21" s="21"/>
      <c r="M21" s="41"/>
      <c r="N21" s="42"/>
      <c r="O21" s="18">
        <f t="shared" si="3"/>
        <v>0</v>
      </c>
      <c r="P21" s="18">
        <f t="shared" si="0"/>
        <v>0</v>
      </c>
      <c r="Q21" s="19">
        <f t="shared" si="4"/>
        <v>0</v>
      </c>
      <c r="R21" s="18">
        <f t="shared" si="1"/>
        <v>0</v>
      </c>
      <c r="S21" s="18">
        <f t="shared" si="2"/>
        <v>0</v>
      </c>
    </row>
    <row r="22" spans="1:19" x14ac:dyDescent="0.25">
      <c r="B22" s="22">
        <v>3</v>
      </c>
      <c r="C22" s="28" t="s">
        <v>24</v>
      </c>
      <c r="D22" s="2" t="str">
        <f>IF(ISNA(VLOOKUP(E20:E30,M6:N49,2,FALSE)),"==",VLOOKUP(E20:E30,M6:N49,2,FALSE))</f>
        <v>==</v>
      </c>
      <c r="E22" s="34"/>
      <c r="F22" s="2" t="str">
        <f>IF(ISNA(VLOOKUP(G20:G30,M6:N49,2,FALSE)),"==",VLOOKUP(G20:G30,M6:N49,2,FALSE))</f>
        <v>==</v>
      </c>
      <c r="G22" s="36"/>
      <c r="H22" s="2" t="str">
        <f>IF(ISNA(VLOOKUP(I20:I30,M6:N49,2,FALSE)),"==",VLOOKUP(I20:I30,M6:N49,2,FALSE))</f>
        <v>==</v>
      </c>
      <c r="I22" s="34"/>
      <c r="J22" s="2" t="str">
        <f>IF(ISNA(VLOOKUP(K20:K30,M6:N49,2,FALSE)),"==",VLOOKUP(K20:K30,M6:N49,2,FALSE))</f>
        <v>==</v>
      </c>
      <c r="K22" s="36"/>
      <c r="L22" s="21"/>
      <c r="M22" s="41"/>
      <c r="N22" s="42"/>
      <c r="O22" s="18">
        <f t="shared" ref="O22:O35" si="5">(COUNTIF(E$7:K$16, M22))+(IF(COUNTIF(E$17:K$18, M22)&gt;0,(COUNTIF(E$17:K$18, M22))*0.5,0))</f>
        <v>0</v>
      </c>
      <c r="P22" s="18">
        <f t="shared" si="0"/>
        <v>0</v>
      </c>
      <c r="Q22" s="19">
        <f t="shared" si="4"/>
        <v>0</v>
      </c>
      <c r="R22" s="18">
        <f t="shared" si="1"/>
        <v>0</v>
      </c>
      <c r="S22" s="18">
        <f t="shared" si="2"/>
        <v>0</v>
      </c>
    </row>
    <row r="23" spans="1:19" x14ac:dyDescent="0.25">
      <c r="B23" s="22">
        <v>4</v>
      </c>
      <c r="C23" s="28" t="s">
        <v>26</v>
      </c>
      <c r="D23" s="2" t="str">
        <f>IF(ISNA(VLOOKUP(E20:E30,M6:N49,2,FALSE)),"==",VLOOKUP(E20:E30,M6:N49,2,FALSE))</f>
        <v>==</v>
      </c>
      <c r="E23" s="34"/>
      <c r="F23" s="2" t="str">
        <f>IF(ISNA(VLOOKUP(G20:G30,M6:N49,2,FALSE)),"==",VLOOKUP(G20:G30,M6:N49,2,FALSE))</f>
        <v>==</v>
      </c>
      <c r="G23" s="36"/>
      <c r="H23" s="2" t="str">
        <f>IF(ISNA(VLOOKUP(I20:I30,M6:N49,2,FALSE)),"==",VLOOKUP(I20:I30,M6:N49,2,FALSE))</f>
        <v>==</v>
      </c>
      <c r="I23" s="34"/>
      <c r="J23" s="2" t="str">
        <f>IF(ISNA(VLOOKUP(K20:K30,M6:N49,2,FALSE)),"==",VLOOKUP(K20:K30,M6:N49,2,FALSE))</f>
        <v>==</v>
      </c>
      <c r="K23" s="36"/>
      <c r="L23" s="21"/>
      <c r="M23" s="41"/>
      <c r="N23" s="42"/>
      <c r="O23" s="18">
        <f t="shared" si="5"/>
        <v>0</v>
      </c>
      <c r="P23" s="18">
        <f t="shared" si="0"/>
        <v>0</v>
      </c>
      <c r="Q23" s="19">
        <f t="shared" si="4"/>
        <v>0</v>
      </c>
      <c r="R23" s="18">
        <f t="shared" si="1"/>
        <v>0</v>
      </c>
      <c r="S23" s="18">
        <f t="shared" si="2"/>
        <v>0</v>
      </c>
    </row>
    <row r="24" spans="1:19" x14ac:dyDescent="0.25">
      <c r="B24" s="22">
        <v>5</v>
      </c>
      <c r="C24" s="28" t="s">
        <v>27</v>
      </c>
      <c r="D24" s="2" t="str">
        <f>IF(ISNA(VLOOKUP(E20:E30,M6:N49,2,FALSE)),"==",VLOOKUP(E20:E30,M6:N49,2,FALSE))</f>
        <v>==</v>
      </c>
      <c r="E24" s="34"/>
      <c r="F24" s="2" t="str">
        <f>IF(ISNA(VLOOKUP(G20:G30,M6:N49,2,FALSE)),"==",VLOOKUP(G20:G30,M6:N49,2,FALSE))</f>
        <v>==</v>
      </c>
      <c r="G24" s="36"/>
      <c r="H24" s="2" t="str">
        <f>IF(ISNA(VLOOKUP(I20:I30,M6:N49,2,FALSE)),"==",VLOOKUP(I20:I30,M6:N49,2,FALSE))</f>
        <v>==</v>
      </c>
      <c r="I24" s="34"/>
      <c r="J24" s="2" t="str">
        <f>IF(ISNA(VLOOKUP(K20:K30,M6:N49,2,FALSE)),"==",VLOOKUP(K20:K30,M6:N49,2,FALSE))</f>
        <v>==</v>
      </c>
      <c r="K24" s="36"/>
      <c r="L24" s="21"/>
      <c r="M24" s="41"/>
      <c r="N24" s="42"/>
      <c r="O24" s="18">
        <f t="shared" si="5"/>
        <v>0</v>
      </c>
      <c r="P24" s="18">
        <f t="shared" si="0"/>
        <v>0</v>
      </c>
      <c r="Q24" s="19">
        <f t="shared" si="4"/>
        <v>0</v>
      </c>
      <c r="R24" s="18">
        <f t="shared" si="1"/>
        <v>0</v>
      </c>
      <c r="S24" s="18">
        <f t="shared" si="2"/>
        <v>0</v>
      </c>
    </row>
    <row r="25" spans="1:19" x14ac:dyDescent="0.25">
      <c r="B25" s="22">
        <v>6</v>
      </c>
      <c r="C25" s="28" t="s">
        <v>34</v>
      </c>
      <c r="D25" s="2" t="str">
        <f>IF(ISNA(VLOOKUP(E20:E30,M6:N49,2,FALSE)),"==",VLOOKUP(E20:E30,M6:N49,2,FALSE))</f>
        <v>==</v>
      </c>
      <c r="E25" s="34"/>
      <c r="F25" s="2" t="str">
        <f>IF(ISNA(VLOOKUP(G20:G30,M6:N49,2,FALSE)),"==",VLOOKUP(G20:G30,M6:N49,2,FALSE))</f>
        <v>==</v>
      </c>
      <c r="G25" s="36"/>
      <c r="H25" s="2" t="str">
        <f>IF(ISNA(VLOOKUP(I20:I30,M6:N49,2,FALSE)),"==",VLOOKUP(I20:I30,M6:N49,2,FALSE))</f>
        <v>==</v>
      </c>
      <c r="I25" s="34"/>
      <c r="J25" s="2" t="str">
        <f>IF(ISNA(VLOOKUP(K20:K30,M6:N49,2,FALSE)),"==",VLOOKUP(K20:K30,M6:N49,2,FALSE))</f>
        <v>==</v>
      </c>
      <c r="K25" s="36"/>
      <c r="L25" s="21"/>
      <c r="M25" s="41"/>
      <c r="N25" s="42"/>
      <c r="O25" s="18">
        <f t="shared" si="5"/>
        <v>0</v>
      </c>
      <c r="P25" s="18">
        <f t="shared" si="0"/>
        <v>0</v>
      </c>
      <c r="Q25" s="19">
        <f t="shared" si="4"/>
        <v>0</v>
      </c>
      <c r="R25" s="18">
        <f t="shared" si="1"/>
        <v>0</v>
      </c>
      <c r="S25" s="18">
        <f t="shared" si="2"/>
        <v>0</v>
      </c>
    </row>
    <row r="26" spans="1:19" x14ac:dyDescent="0.25">
      <c r="B26" s="22">
        <v>7</v>
      </c>
      <c r="C26" s="28" t="s">
        <v>35</v>
      </c>
      <c r="D26" s="2" t="str">
        <f>IF(ISNA(VLOOKUP(E20:E30,M6:N49,2,FALSE)),"==",VLOOKUP(E20:E30,M6:N49,2,FALSE))</f>
        <v>==</v>
      </c>
      <c r="E26" s="34"/>
      <c r="F26" s="2" t="str">
        <f>IF(ISNA(VLOOKUP(G20:G30,M6:N49,2,FALSE)),"==",VLOOKUP(G20:G30,M6:N49,2,FALSE))</f>
        <v>==</v>
      </c>
      <c r="G26" s="36"/>
      <c r="H26" s="2" t="str">
        <f>IF(ISNA(VLOOKUP(I20:I30,M6:N49,2,FALSE)),"==",VLOOKUP(I20:I30,M6:N49,2,FALSE))</f>
        <v>==</v>
      </c>
      <c r="I26" s="34"/>
      <c r="J26" s="2" t="str">
        <f>IF(ISNA(VLOOKUP(K20:K30,M6:N49,2,FALSE)),"==",VLOOKUP(K20:K30,M6:N49,2,FALSE))</f>
        <v>==</v>
      </c>
      <c r="K26" s="36"/>
      <c r="L26" s="21"/>
      <c r="M26" s="41"/>
      <c r="N26" s="42"/>
      <c r="O26" s="18">
        <f t="shared" si="5"/>
        <v>0</v>
      </c>
      <c r="P26" s="18">
        <f t="shared" si="0"/>
        <v>0</v>
      </c>
      <c r="Q26" s="19">
        <f t="shared" si="4"/>
        <v>0</v>
      </c>
      <c r="R26" s="18">
        <f t="shared" si="1"/>
        <v>0</v>
      </c>
      <c r="S26" s="18">
        <f t="shared" si="2"/>
        <v>0</v>
      </c>
    </row>
    <row r="27" spans="1:19" x14ac:dyDescent="0.25">
      <c r="B27" s="22">
        <v>8</v>
      </c>
      <c r="C27" s="28" t="s">
        <v>35</v>
      </c>
      <c r="D27" s="2" t="str">
        <f>IF(ISNA(VLOOKUP(E20:E30,M6:N49,2,FALSE)),"==",VLOOKUP(E20:E30,M6:N49,2,FALSE))</f>
        <v>==</v>
      </c>
      <c r="E27" s="34"/>
      <c r="F27" s="2" t="str">
        <f>IF(ISNA(VLOOKUP(G20:G30,M6:N49,2,FALSE)),"==",VLOOKUP(G20:G30,M6:N49,2,FALSE))</f>
        <v>==</v>
      </c>
      <c r="G27" s="36"/>
      <c r="H27" s="2" t="str">
        <f>IF(ISNA(VLOOKUP(I20:I30,M6:N49,2,FALSE)),"==",VLOOKUP(I20:I30,M6:N49,2,FALSE))</f>
        <v>==</v>
      </c>
      <c r="I27" s="34"/>
      <c r="J27" s="2" t="str">
        <f>IF(ISNA(VLOOKUP(K20:K30,M6:N49,2,FALSE)),"==",VLOOKUP(K20:K30,M6:N49,2,FALSE))</f>
        <v>==</v>
      </c>
      <c r="K27" s="36"/>
      <c r="L27" s="21"/>
      <c r="M27" s="41"/>
      <c r="N27" s="42"/>
      <c r="O27" s="18">
        <f t="shared" si="5"/>
        <v>0</v>
      </c>
      <c r="P27" s="18">
        <f t="shared" si="0"/>
        <v>0</v>
      </c>
      <c r="Q27" s="19">
        <f t="shared" si="4"/>
        <v>0</v>
      </c>
      <c r="R27" s="18">
        <f t="shared" si="1"/>
        <v>0</v>
      </c>
      <c r="S27" s="18">
        <f t="shared" si="2"/>
        <v>0</v>
      </c>
    </row>
    <row r="28" spans="1:19" x14ac:dyDescent="0.25">
      <c r="B28" s="22">
        <v>9</v>
      </c>
      <c r="C28" s="28" t="s">
        <v>3</v>
      </c>
      <c r="D28" s="2" t="str">
        <f>IF(ISNA(VLOOKUP(E20:E30,M6:N49,2,FALSE)),"==",VLOOKUP(E20:E30,M6:N49,2,FALSE))</f>
        <v>==</v>
      </c>
      <c r="E28" s="34"/>
      <c r="F28" s="2" t="str">
        <f>IF(ISNA(VLOOKUP(G20:G30,M6:N49,2,FALSE)),"==",VLOOKUP(G20:G30,M6:N49,2,FALSE))</f>
        <v>==</v>
      </c>
      <c r="G28" s="36"/>
      <c r="H28" s="2" t="str">
        <f>IF(ISNA(VLOOKUP(I20:I30,M6:N49,2,FALSE)),"==",VLOOKUP(I20:I30,M6:N49,2,FALSE))</f>
        <v>==</v>
      </c>
      <c r="I28" s="34"/>
      <c r="J28" s="2" t="str">
        <f>IF(ISNA(VLOOKUP(K20:K30,M6:N49,2,FALSE)),"==",VLOOKUP(K20:K30,M6:N49,2,FALSE))</f>
        <v>==</v>
      </c>
      <c r="K28" s="36"/>
      <c r="L28" s="21"/>
      <c r="M28" s="41"/>
      <c r="N28" s="42"/>
      <c r="O28" s="18">
        <f t="shared" si="5"/>
        <v>0</v>
      </c>
      <c r="P28" s="18">
        <f t="shared" si="0"/>
        <v>0</v>
      </c>
      <c r="Q28" s="25">
        <f t="shared" si="4"/>
        <v>0</v>
      </c>
      <c r="R28" s="18">
        <f t="shared" si="1"/>
        <v>0</v>
      </c>
      <c r="S28" s="18">
        <f t="shared" si="2"/>
        <v>0</v>
      </c>
    </row>
    <row r="29" spans="1:19" x14ac:dyDescent="0.25">
      <c r="B29" s="22">
        <v>10</v>
      </c>
      <c r="C29" s="28" t="s">
        <v>4</v>
      </c>
      <c r="D29" s="2" t="str">
        <f>IF(ISNA(VLOOKUP(E20:E30,M6:N49,2,FALSE)),"==",VLOOKUP(E20:E30,M6:N49,2,FALSE))</f>
        <v>==</v>
      </c>
      <c r="E29" s="34"/>
      <c r="F29" s="2" t="str">
        <f>IF(ISNA(VLOOKUP(G20:G30,M6:N49,2,FALSE)),"==",VLOOKUP(G20:G30,M6:N49,2,FALSE))</f>
        <v>==</v>
      </c>
      <c r="G29" s="36"/>
      <c r="H29" s="2" t="str">
        <f>IF(ISNA(VLOOKUP(I20:I30,M6:N49,2,FALSE)),"==",VLOOKUP(I20:I30,M6:N49,2,FALSE))</f>
        <v>==</v>
      </c>
      <c r="I29" s="36"/>
      <c r="J29" s="2" t="str">
        <f>IF(ISNA(VLOOKUP(K20:K30,M6:N49,2,FALSE)),"==",VLOOKUP(K20:K30,M6:N49,2,FALSE))</f>
        <v>==</v>
      </c>
      <c r="K29" s="36"/>
      <c r="L29" s="21"/>
      <c r="M29" s="41"/>
      <c r="N29" s="42"/>
      <c r="O29" s="18">
        <f t="shared" si="5"/>
        <v>0</v>
      </c>
      <c r="P29" s="18">
        <f t="shared" si="0"/>
        <v>0</v>
      </c>
      <c r="Q29" s="25">
        <f t="shared" ref="Q29:Q35" si="6">SUM(O29:P29)</f>
        <v>0</v>
      </c>
      <c r="R29" s="18">
        <f t="shared" si="1"/>
        <v>0</v>
      </c>
      <c r="S29" s="18">
        <f t="shared" si="2"/>
        <v>0</v>
      </c>
    </row>
    <row r="30" spans="1:19" ht="13.8" thickBot="1" x14ac:dyDescent="0.3">
      <c r="B30" s="24">
        <v>11</v>
      </c>
      <c r="C30" s="29" t="s">
        <v>0</v>
      </c>
      <c r="D30" s="3" t="str">
        <f>IF(ISNA(VLOOKUP(E20:E30,M6:N49,2,FALSE)),"==",VLOOKUP(E20:E30,M6:N49,2,FALSE))</f>
        <v>==</v>
      </c>
      <c r="E30" s="40"/>
      <c r="F30" s="3" t="str">
        <f>IF(ISNA(VLOOKUP(G20:G30,M6:N49,2,FALSE)),"==",VLOOKUP(G20:G30,M6:N49,2,FALSE))</f>
        <v>==</v>
      </c>
      <c r="G30" s="37"/>
      <c r="H30" s="3" t="str">
        <f>IF(ISNA(VLOOKUP(I20:I30,M6:N49,2,FALSE)),"==",VLOOKUP(I20:I30,M6:N49,2,FALSE))</f>
        <v>==</v>
      </c>
      <c r="I30" s="40"/>
      <c r="J30" s="3" t="str">
        <f>IF(ISNA(VLOOKUP(K20:K30,M6:N49,2,FALSE)),"==",VLOOKUP(K20:K30,M6:N49,2,FALSE))</f>
        <v>==</v>
      </c>
      <c r="K30" s="37"/>
      <c r="L30" s="21"/>
      <c r="M30" s="41"/>
      <c r="N30" s="42"/>
      <c r="O30" s="18">
        <f t="shared" si="5"/>
        <v>0</v>
      </c>
      <c r="P30" s="18">
        <f t="shared" si="0"/>
        <v>0</v>
      </c>
      <c r="Q30" s="25">
        <f t="shared" si="6"/>
        <v>0</v>
      </c>
      <c r="R30" s="18">
        <f t="shared" si="1"/>
        <v>0</v>
      </c>
      <c r="S30" s="18">
        <f t="shared" si="2"/>
        <v>0</v>
      </c>
    </row>
    <row r="31" spans="1:19" x14ac:dyDescent="0.25">
      <c r="M31" s="41"/>
      <c r="N31" s="42"/>
      <c r="O31" s="18">
        <f t="shared" si="5"/>
        <v>0</v>
      </c>
      <c r="P31" s="18">
        <f t="shared" si="0"/>
        <v>0</v>
      </c>
      <c r="Q31" s="25">
        <f t="shared" si="6"/>
        <v>0</v>
      </c>
      <c r="R31" s="18">
        <f t="shared" si="1"/>
        <v>0</v>
      </c>
      <c r="S31" s="18">
        <f t="shared" si="2"/>
        <v>0</v>
      </c>
    </row>
    <row r="32" spans="1:19" x14ac:dyDescent="0.25">
      <c r="M32" s="41"/>
      <c r="N32" s="42"/>
      <c r="O32" s="18">
        <f t="shared" si="5"/>
        <v>0</v>
      </c>
      <c r="P32" s="18">
        <f t="shared" si="0"/>
        <v>0</v>
      </c>
      <c r="Q32" s="25">
        <f t="shared" si="6"/>
        <v>0</v>
      </c>
      <c r="R32" s="18">
        <f t="shared" si="1"/>
        <v>0</v>
      </c>
      <c r="S32" s="18">
        <f t="shared" si="2"/>
        <v>0</v>
      </c>
    </row>
    <row r="33" spans="13:19" x14ac:dyDescent="0.25">
      <c r="M33" s="41"/>
      <c r="N33" s="42"/>
      <c r="O33" s="18">
        <f t="shared" si="5"/>
        <v>0</v>
      </c>
      <c r="P33" s="18">
        <f t="shared" si="0"/>
        <v>0</v>
      </c>
      <c r="Q33" s="25">
        <f t="shared" si="6"/>
        <v>0</v>
      </c>
      <c r="R33" s="18">
        <f t="shared" si="1"/>
        <v>0</v>
      </c>
      <c r="S33" s="18">
        <f t="shared" si="2"/>
        <v>0</v>
      </c>
    </row>
    <row r="34" spans="13:19" x14ac:dyDescent="0.25">
      <c r="M34" s="41"/>
      <c r="N34" s="42"/>
      <c r="O34" s="18">
        <f t="shared" si="5"/>
        <v>0</v>
      </c>
      <c r="P34" s="18">
        <f t="shared" si="0"/>
        <v>0</v>
      </c>
      <c r="Q34" s="25">
        <f t="shared" si="6"/>
        <v>0</v>
      </c>
      <c r="R34" s="18">
        <f t="shared" si="1"/>
        <v>0</v>
      </c>
      <c r="S34" s="18">
        <f t="shared" si="2"/>
        <v>0</v>
      </c>
    </row>
    <row r="35" spans="13:19" x14ac:dyDescent="0.25">
      <c r="M35" s="41"/>
      <c r="N35" s="42"/>
      <c r="O35" s="18">
        <f t="shared" si="5"/>
        <v>0</v>
      </c>
      <c r="P35" s="18">
        <f t="shared" si="0"/>
        <v>0</v>
      </c>
      <c r="Q35" s="25">
        <f t="shared" si="6"/>
        <v>0</v>
      </c>
      <c r="R35" s="18">
        <f t="shared" si="1"/>
        <v>0</v>
      </c>
      <c r="S35" s="18">
        <f t="shared" si="2"/>
        <v>0</v>
      </c>
    </row>
    <row r="36" spans="13:19" x14ac:dyDescent="0.25">
      <c r="M36" s="55" t="s">
        <v>62</v>
      </c>
      <c r="N36" s="55"/>
      <c r="O36" s="14">
        <f>SUM(O6:O35)</f>
        <v>0</v>
      </c>
      <c r="P36" s="14">
        <f t="shared" ref="P36:S36" si="7">SUM(P6:P35)</f>
        <v>0</v>
      </c>
      <c r="Q36" s="14">
        <f t="shared" si="7"/>
        <v>0</v>
      </c>
      <c r="R36" s="14">
        <f t="shared" si="7"/>
        <v>0</v>
      </c>
      <c r="S36" s="14">
        <f t="shared" si="7"/>
        <v>0</v>
      </c>
    </row>
    <row r="51" spans="1:1" x14ac:dyDescent="0.25">
      <c r="A51" s="54" t="s">
        <v>65</v>
      </c>
    </row>
  </sheetData>
  <sheetProtection algorithmName="SHA-512" hashValue="MrnTEqlNaoTcITOdO9k74UGy8Lh4B6UHCtzoEn2e5jmrzssPHip179mg5oTHIC4ZHjgLzjxSBuQP3kQuWIzhmg==" saltValue="+9anMvus9fjtUSzQ07kAIg==" spinCount="100000" sheet="1" objects="1" scenarios="1" selectLockedCells="1"/>
  <mergeCells count="19">
    <mergeCell ref="F6:G6"/>
    <mergeCell ref="H6:I6"/>
    <mergeCell ref="J6:K6"/>
    <mergeCell ref="M36:N36"/>
    <mergeCell ref="R1:S1"/>
    <mergeCell ref="N1:P1"/>
    <mergeCell ref="D3:E3"/>
    <mergeCell ref="J3:K3"/>
    <mergeCell ref="F5:G5"/>
    <mergeCell ref="H5:I5"/>
    <mergeCell ref="J5:K5"/>
    <mergeCell ref="D19:E19"/>
    <mergeCell ref="F19:G19"/>
    <mergeCell ref="H19:I19"/>
    <mergeCell ref="J19:K19"/>
    <mergeCell ref="B1:E1"/>
    <mergeCell ref="I1:K1"/>
    <mergeCell ref="D5:E5"/>
    <mergeCell ref="D6:E6"/>
  </mergeCells>
  <phoneticPr fontId="2" type="noConversion"/>
  <conditionalFormatting sqref="O6:P6 P7:P28">
    <cfRule type="cellIs" dxfId="19" priority="37" stopIfTrue="1" operator="equal">
      <formula>0</formula>
    </cfRule>
  </conditionalFormatting>
  <conditionalFormatting sqref="Q6:Q35">
    <cfRule type="cellIs" dxfId="18" priority="38" stopIfTrue="1" operator="notBetween">
      <formula>4</formula>
      <formula>6</formula>
    </cfRule>
  </conditionalFormatting>
  <conditionalFormatting sqref="R6:S6 R7">
    <cfRule type="cellIs" dxfId="17" priority="39" stopIfTrue="1" operator="equal">
      <formula>0</formula>
    </cfRule>
  </conditionalFormatting>
  <conditionalFormatting sqref="P29">
    <cfRule type="cellIs" dxfId="16" priority="34" stopIfTrue="1" operator="equal">
      <formula>0</formula>
    </cfRule>
  </conditionalFormatting>
  <conditionalFormatting sqref="Q29">
    <cfRule type="cellIs" dxfId="15" priority="35" stopIfTrue="1" operator="notBetween">
      <formula>3</formula>
      <formula>6</formula>
    </cfRule>
  </conditionalFormatting>
  <conditionalFormatting sqref="P30">
    <cfRule type="cellIs" dxfId="14" priority="31" stopIfTrue="1" operator="equal">
      <formula>0</formula>
    </cfRule>
  </conditionalFormatting>
  <conditionalFormatting sqref="Q30">
    <cfRule type="cellIs" dxfId="13" priority="32" stopIfTrue="1" operator="notBetween">
      <formula>3</formula>
      <formula>6</formula>
    </cfRule>
  </conditionalFormatting>
  <conditionalFormatting sqref="P31">
    <cfRule type="cellIs" dxfId="12" priority="28" stopIfTrue="1" operator="equal">
      <formula>0</formula>
    </cfRule>
  </conditionalFormatting>
  <conditionalFormatting sqref="Q31">
    <cfRule type="cellIs" dxfId="11" priority="29" stopIfTrue="1" operator="notBetween">
      <formula>3</formula>
      <formula>6</formula>
    </cfRule>
  </conditionalFormatting>
  <conditionalFormatting sqref="P32">
    <cfRule type="cellIs" dxfId="10" priority="25" stopIfTrue="1" operator="equal">
      <formula>0</formula>
    </cfRule>
  </conditionalFormatting>
  <conditionalFormatting sqref="Q32">
    <cfRule type="cellIs" dxfId="9" priority="26" stopIfTrue="1" operator="notBetween">
      <formula>3</formula>
      <formula>6</formula>
    </cfRule>
  </conditionalFormatting>
  <conditionalFormatting sqref="P33">
    <cfRule type="cellIs" dxfId="8" priority="22" stopIfTrue="1" operator="equal">
      <formula>0</formula>
    </cfRule>
  </conditionalFormatting>
  <conditionalFormatting sqref="Q33">
    <cfRule type="cellIs" dxfId="7" priority="23" stopIfTrue="1" operator="notBetween">
      <formula>3</formula>
      <formula>6</formula>
    </cfRule>
  </conditionalFormatting>
  <conditionalFormatting sqref="P34">
    <cfRule type="cellIs" dxfId="6" priority="19" stopIfTrue="1" operator="equal">
      <formula>0</formula>
    </cfRule>
  </conditionalFormatting>
  <conditionalFormatting sqref="Q34">
    <cfRule type="cellIs" dxfId="5" priority="20" stopIfTrue="1" operator="notBetween">
      <formula>3</formula>
      <formula>6</formula>
    </cfRule>
  </conditionalFormatting>
  <conditionalFormatting sqref="P35">
    <cfRule type="cellIs" dxfId="4" priority="16" stopIfTrue="1" operator="equal">
      <formula>0</formula>
    </cfRule>
  </conditionalFormatting>
  <conditionalFormatting sqref="Q35">
    <cfRule type="cellIs" dxfId="3" priority="17" stopIfTrue="1" operator="notBetween">
      <formula>3</formula>
      <formula>6</formula>
    </cfRule>
  </conditionalFormatting>
  <conditionalFormatting sqref="O7:O35">
    <cfRule type="cellIs" dxfId="2" priority="3" stopIfTrue="1" operator="equal">
      <formula>0</formula>
    </cfRule>
  </conditionalFormatting>
  <conditionalFormatting sqref="R8:R35">
    <cfRule type="cellIs" dxfId="1" priority="2" stopIfTrue="1" operator="equal">
      <formula>0</formula>
    </cfRule>
  </conditionalFormatting>
  <conditionalFormatting sqref="S7:S35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7:G18 K20:L30 I20:I30 G20:G30 E20:E30 E7:E18 K7:L18 I7:I18">
      <formula1>$M$6:$M$35</formula1>
    </dataValidation>
  </dataValidations>
  <pageMargins left="0.25" right="0.25" top="0.75" bottom="0.75" header="0.3" footer="0.3"/>
  <pageSetup scale="86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30" zoomScaleNormal="130" workbookViewId="0"/>
  </sheetViews>
  <sheetFormatPr defaultRowHeight="13.2" x14ac:dyDescent="0.25"/>
  <cols>
    <col min="1" max="1" width="22.6640625" style="45" customWidth="1"/>
    <col min="2" max="2" width="12" style="44" customWidth="1"/>
    <col min="3" max="16384" width="8.88671875" style="8"/>
  </cols>
  <sheetData>
    <row r="1" spans="1:7" x14ac:dyDescent="0.25">
      <c r="A1" s="43" t="s">
        <v>38</v>
      </c>
    </row>
    <row r="2" spans="1:7" x14ac:dyDescent="0.25">
      <c r="B2" s="46" t="s">
        <v>51</v>
      </c>
    </row>
    <row r="3" spans="1:7" x14ac:dyDescent="0.25">
      <c r="A3" s="45" t="s">
        <v>39</v>
      </c>
      <c r="B3" s="44" t="s">
        <v>40</v>
      </c>
    </row>
    <row r="4" spans="1:7" x14ac:dyDescent="0.25">
      <c r="A4" s="45" t="s">
        <v>41</v>
      </c>
      <c r="B4" s="44" t="s">
        <v>42</v>
      </c>
    </row>
    <row r="5" spans="1:7" x14ac:dyDescent="0.25">
      <c r="A5" s="45" t="s">
        <v>19</v>
      </c>
      <c r="B5" s="44" t="s">
        <v>43</v>
      </c>
    </row>
    <row r="6" spans="1:7" x14ac:dyDescent="0.25">
      <c r="A6" s="45" t="s">
        <v>44</v>
      </c>
      <c r="B6" s="44" t="s">
        <v>45</v>
      </c>
    </row>
    <row r="7" spans="1:7" x14ac:dyDescent="0.25">
      <c r="A7" s="45" t="s">
        <v>46</v>
      </c>
      <c r="B7" s="44" t="s">
        <v>47</v>
      </c>
    </row>
    <row r="8" spans="1:7" x14ac:dyDescent="0.25">
      <c r="A8" s="45" t="s">
        <v>22</v>
      </c>
      <c r="B8" s="44" t="s">
        <v>48</v>
      </c>
    </row>
    <row r="9" spans="1:7" x14ac:dyDescent="0.25">
      <c r="A9" s="45" t="s">
        <v>49</v>
      </c>
      <c r="B9" s="44" t="s">
        <v>50</v>
      </c>
    </row>
    <row r="10" spans="1:7" x14ac:dyDescent="0.25">
      <c r="A10" s="45" t="s">
        <v>53</v>
      </c>
      <c r="B10" s="44" t="s">
        <v>52</v>
      </c>
    </row>
    <row r="12" spans="1:7" x14ac:dyDescent="0.25">
      <c r="A12" s="63" t="s">
        <v>54</v>
      </c>
    </row>
    <row r="13" spans="1:7" x14ac:dyDescent="0.25">
      <c r="A13" s="63"/>
      <c r="B13" s="48" t="s">
        <v>55</v>
      </c>
    </row>
    <row r="14" spans="1:7" x14ac:dyDescent="0.25">
      <c r="A14" s="47"/>
      <c r="B14" s="48"/>
    </row>
    <row r="15" spans="1:7" x14ac:dyDescent="0.25">
      <c r="A15" s="47" t="s">
        <v>60</v>
      </c>
      <c r="B15" s="64" t="s">
        <v>61</v>
      </c>
      <c r="C15" s="64"/>
      <c r="D15" s="64"/>
      <c r="E15" s="64"/>
      <c r="F15" s="64"/>
      <c r="G15" s="64"/>
    </row>
    <row r="16" spans="1:7" x14ac:dyDescent="0.25">
      <c r="A16" s="47"/>
      <c r="B16" s="64"/>
      <c r="C16" s="64"/>
      <c r="D16" s="64"/>
      <c r="E16" s="64"/>
      <c r="F16" s="64"/>
      <c r="G16" s="64"/>
    </row>
    <row r="17" spans="1:7" x14ac:dyDescent="0.25">
      <c r="A17" s="47"/>
      <c r="B17" s="64"/>
      <c r="C17" s="64"/>
      <c r="D17" s="64"/>
      <c r="E17" s="64"/>
      <c r="F17" s="64"/>
      <c r="G17" s="64"/>
    </row>
    <row r="18" spans="1:7" x14ac:dyDescent="0.25">
      <c r="A18" s="47"/>
      <c r="B18" s="64"/>
      <c r="C18" s="64"/>
      <c r="D18" s="64"/>
      <c r="E18" s="64"/>
      <c r="F18" s="64"/>
      <c r="G18" s="64"/>
    </row>
    <row r="19" spans="1:7" x14ac:dyDescent="0.25">
      <c r="B19" s="64"/>
      <c r="C19" s="64"/>
      <c r="D19" s="64"/>
      <c r="E19" s="64"/>
      <c r="F19" s="64"/>
      <c r="G19" s="64"/>
    </row>
    <row r="20" spans="1:7" x14ac:dyDescent="0.25">
      <c r="B20" s="49"/>
      <c r="C20" s="49"/>
      <c r="D20" s="49"/>
      <c r="E20" s="49"/>
      <c r="F20" s="49"/>
      <c r="G20" s="49"/>
    </row>
    <row r="21" spans="1:7" x14ac:dyDescent="0.25">
      <c r="A21" s="43" t="s">
        <v>56</v>
      </c>
    </row>
    <row r="22" spans="1:7" x14ac:dyDescent="0.25">
      <c r="A22" s="43" t="s">
        <v>57</v>
      </c>
    </row>
    <row r="23" spans="1:7" x14ac:dyDescent="0.25">
      <c r="A23" s="43" t="s">
        <v>58</v>
      </c>
    </row>
    <row r="24" spans="1:7" x14ac:dyDescent="0.25">
      <c r="A24" s="43" t="s">
        <v>59</v>
      </c>
    </row>
  </sheetData>
  <sheetProtection algorithmName="SHA-512" hashValue="4b/0cDFfpqQFWhRN3ZepuVDx8CP9Gq9gtufw8h4YQVYK50JPF06M3P+nU6thP1cJ01wt19/uH6FfJaPOoD8hww==" saltValue="tx62dsJ8DLNi8cTvDevuhw==" spinCount="100000" sheet="1" objects="1" scenarios="1" selectLockedCells="1"/>
  <mergeCells count="2">
    <mergeCell ref="A12:A13"/>
    <mergeCell ref="B15:G1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Roster Grid</vt:lpstr>
      <vt:lpstr>Instructions</vt:lpstr>
      <vt:lpstr>'Roster Grid'!Print_Area</vt:lpstr>
    </vt:vector>
  </TitlesOfParts>
  <Company>US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mtlang</dc:creator>
  <cp:lastModifiedBy>Kenneth Jones</cp:lastModifiedBy>
  <cp:lastPrinted>2015-08-31T16:55:46Z</cp:lastPrinted>
  <dcterms:created xsi:type="dcterms:W3CDTF">2010-08-12T12:42:01Z</dcterms:created>
  <dcterms:modified xsi:type="dcterms:W3CDTF">2016-08-12T02:49:43Z</dcterms:modified>
</cp:coreProperties>
</file>